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2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Sheet1" sheetId="24" r:id="rId24"/>
  </sheets>
  <definedNames>
    <definedName name="_xlnm.Print_Area" localSheetId="0">'1'!$A$1:$AC$25</definedName>
    <definedName name="_xlnm.Print_Area" localSheetId="9">'10'!$A$1:$H$24</definedName>
    <definedName name="_xlnm.Print_Area" localSheetId="10">'11'!$A$1:$F$24</definedName>
    <definedName name="_xlnm.Print_Area" localSheetId="11">'12'!$A$1:$E$21</definedName>
    <definedName name="_xlnm.Print_Area" localSheetId="12">'13'!$A$1:$F$21</definedName>
    <definedName name="_xlnm.Print_Area" localSheetId="13">'14'!$A$1:$E$20</definedName>
    <definedName name="_xlnm.Print_Area" localSheetId="14">'15'!$A$1:$F$23</definedName>
    <definedName name="_xlnm.Print_Area" localSheetId="15">'16'!$A$1:$F$23</definedName>
    <definedName name="_xlnm.Print_Area" localSheetId="16">'17'!$A$1:$H$21</definedName>
    <definedName name="_xlnm.Print_Area" localSheetId="17">'18'!$A$1:$G$21</definedName>
    <definedName name="_xlnm.Print_Area" localSheetId="18">'19'!$A$1:$H$22</definedName>
    <definedName name="_xlnm.Print_Area" localSheetId="1">'2'!$A$1:$AB$23</definedName>
    <definedName name="_xlnm.Print_Area" localSheetId="19">'20'!$A$1:$H$22</definedName>
    <definedName name="_xlnm.Print_Area" localSheetId="20">'21'!$A$1:$C$22</definedName>
    <definedName name="_xlnm.Print_Area" localSheetId="21">'22'!$A$1:$F$20</definedName>
    <definedName name="_xlnm.Print_Area" localSheetId="22">'23'!$A$1:$H$21</definedName>
    <definedName name="_xlnm.Print_Area" localSheetId="2">'3'!$A$1:$K$20</definedName>
    <definedName name="_xlnm.Print_Area" localSheetId="3">'4'!$A$1:$E$24</definedName>
    <definedName name="_xlnm.Print_Area" localSheetId="4">'5'!$A$1:$O$26</definedName>
    <definedName name="_xlnm.Print_Area" localSheetId="5">'6'!$A$1:$D$26</definedName>
    <definedName name="_xlnm.Print_Area" localSheetId="6">'7'!$A$1:$D$22</definedName>
    <definedName name="_xlnm.Print_Area" localSheetId="7">'8'!$A$1:$H$23</definedName>
    <definedName name="_xlnm.Print_Area" localSheetId="8">'9'!$A$1:$F$24</definedName>
  </definedNames>
  <calcPr fullCalcOnLoad="1"/>
</workbook>
</file>

<file path=xl/sharedStrings.xml><?xml version="1.0" encoding="utf-8"?>
<sst xmlns="http://schemas.openxmlformats.org/spreadsheetml/2006/main" count="1131" uniqueCount="203">
  <si>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</si>
  <si>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</si>
  <si>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</si>
  <si>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</si>
  <si>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</si>
  <si>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</si>
  <si>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</si>
  <si>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</si>
  <si>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</si>
  <si>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</si>
  <si>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</si>
  <si>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</si>
  <si>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</si>
  <si>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</si>
  <si>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</si>
  <si>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</si>
  <si>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</si>
  <si>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</si>
  <si>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</si>
  <si>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</si>
  <si>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</si>
  <si>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</si>
  <si>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</si>
  <si>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</si>
  <si>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</si>
  <si>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</si>
  <si>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</si>
  <si>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</si>
  <si>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</si>
  <si>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</si>
  <si>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</si>
  <si>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</si>
  <si>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</si>
  <si>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</si>
  <si>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</si>
  <si>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</si>
  <si>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</si>
  <si>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</si>
  <si>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</si>
  <si>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</si>
  <si>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</si>
  <si>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</si>
  <si>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</si>
  <si>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</si>
  <si>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</si>
  <si>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</si>
  <si>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</si>
  <si>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</si>
  <si>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</si>
  <si>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</si>
  <si>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</si>
  <si>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</si>
  <si>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</si>
  <si>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</si>
  <si>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</si>
  <si>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</si>
  <si>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</si>
  <si>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</si>
  <si>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</si>
  <si>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</si>
  <si>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</si>
  <si>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</si>
  <si>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</si>
  <si>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</si>
  <si>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</si>
  <si>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</si>
  <si>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</si>
  <si>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</si>
  <si>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كيروسين            (نفط ابيض)</t>
  </si>
  <si>
    <t xml:space="preserve">القادسية </t>
  </si>
  <si>
    <t>غاز طبيعي</t>
  </si>
  <si>
    <t xml:space="preserve">غاز جاف 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</si>
  <si>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</si>
  <si>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</si>
  <si>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</si>
  <si>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</si>
  <si>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</si>
  <si>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</si>
  <si>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غاز الاوكسجين     (اسطوانة)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</si>
  <si>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</si>
  <si>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</si>
  <si>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</si>
  <si>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</si>
  <si>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</si>
  <si>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</si>
  <si>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</si>
  <si>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</si>
  <si>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</si>
  <si>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</si>
  <si>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</si>
  <si>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</si>
  <si>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</si>
  <si>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</si>
  <si>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(غم/م²/شهر)</t>
  </si>
  <si>
    <t xml:space="preserve">كمية الغبار المتساقط </t>
  </si>
  <si>
    <t>(غم/ م²)</t>
  </si>
  <si>
    <t xml:space="preserve">المعدل السنوي </t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</si>
  <si>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</si>
  <si>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</si>
  <si>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</si>
  <si>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</si>
  <si>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</si>
  <si>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</si>
  <si>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</si>
  <si>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</si>
  <si>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</si>
  <si>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ابو خستاوي</t>
  </si>
  <si>
    <t>محطة جامعة بابل</t>
  </si>
  <si>
    <t xml:space="preserve">1. الاستهلاك للمنتجات النفطية يمثل المبيعات المحلية مضافا اليه الاستهلاك داخل المصافي ومجمعات الغاز </t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</si>
  <si>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</si>
  <si>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t>محطة ساحة الاندلس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</si>
  <si>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</si>
  <si>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</si>
  <si>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</si>
  <si>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</si>
  <si>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</si>
  <si>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</si>
  <si>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</si>
  <si>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الإستهلاك المحلي للمنتجات البترولية والغاز الطبيعي للسنوات (2012-2018)</t>
  </si>
  <si>
    <t>جدول (4)</t>
  </si>
  <si>
    <t>جدول (5)</t>
  </si>
  <si>
    <t>جدول  (6)</t>
  </si>
  <si>
    <t>جدول  (7)</t>
  </si>
  <si>
    <t>جدول  (8)</t>
  </si>
  <si>
    <t>جدول  (9)</t>
  </si>
  <si>
    <t>جدول  (10)</t>
  </si>
  <si>
    <t>المعدلات الشهرية والسنوية لمجموعة من الغازات الملوثة المقاسة في محافظة بغداد (محطة الكاظمية) لسنة 2018</t>
  </si>
  <si>
    <t>جدول  (11)</t>
  </si>
  <si>
    <t>جدول  (12)</t>
  </si>
  <si>
    <t>المعدلات الشهرية والسنوية لمجموعة من الغازات الملوثة المقاسة في محافظة بغداد (محطة اليرموك) لسنة 2018</t>
  </si>
  <si>
    <t>جدول  (13)</t>
  </si>
  <si>
    <t>جدول  (14)</t>
  </si>
  <si>
    <t>جدول  (15)</t>
  </si>
  <si>
    <t>جدول  (16)</t>
  </si>
  <si>
    <t>جدول  (17)</t>
  </si>
  <si>
    <t>المعدلات الشهرية والسنوية لمجموعة من الغازات والمواد الملوثة المقاسة في محافظة بغداد (محطة ساحة الأندلس) لسنة 2018</t>
  </si>
  <si>
    <t>المعدلات الشهرية والسنوية لمجموعة من الغازات والمواد الملوثة المقاسة في محافظة بغداد (محطة السيدية) لسنة 2018</t>
  </si>
  <si>
    <t>المعدلات الشهرية والسنوية لمجموعة من الغازات الملوثة المقاسة في محافظة بغداد (محطة معهد النفط) لسنة 2018</t>
  </si>
  <si>
    <t>..</t>
  </si>
  <si>
    <t xml:space="preserve">.. بيانات غير متوفرة </t>
  </si>
  <si>
    <t>المعدل الشهري</t>
  </si>
  <si>
    <t>جدول  (23)</t>
  </si>
  <si>
    <t>جدول  (18)</t>
  </si>
  <si>
    <t>جدول  (19)</t>
  </si>
  <si>
    <t>جدول  (20)</t>
  </si>
  <si>
    <t>جدول  (21)</t>
  </si>
  <si>
    <t>جدول  (22)</t>
  </si>
  <si>
    <t>المعدلات الشهرية والسنوية لمجموعة من الغازات والمواد الملوثة المقاسة في محافظة بغداد (محطة الوزيرية) لسنة 2018</t>
  </si>
  <si>
    <t>نفط ذي قار</t>
  </si>
  <si>
    <t>خليط غازات</t>
  </si>
  <si>
    <t>الحد الأدنى والأعلى والمعدل السنوي لكمية الغبار المتساقط حسب المحافظة لسنة 2018</t>
  </si>
  <si>
    <r>
      <t xml:space="preserve">ملاحظة : 1.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</si>
  <si>
    <t>المعدلات الشهرية والسنوية لمجموعة من الغازات الملوثة المقاسة في محافظة بغداد (محطة الجادرية/ جامعة بغداد) لسنة 2018</t>
  </si>
  <si>
    <t>المعدلات الشهرية والسنوية لمجموعة من الغازات والمواد الملوثة المقاسة في محافظة بابل (محطة أبو خستاوي) لسنة 2018</t>
  </si>
  <si>
    <t>المعدلات الشهرية والسنوية لمجموعة من الغازات والمواد الملوثة المقاسة في محافظة بابل (محطة جامعة بابل) لسنة 2018</t>
  </si>
  <si>
    <r>
      <t>PM</t>
    </r>
    <r>
      <rPr>
        <b/>
        <vertAlign val="subscript"/>
        <sz val="10"/>
        <color indexed="9"/>
        <rFont val="Arial"/>
        <family val="2"/>
      </rPr>
      <t>10</t>
    </r>
  </si>
  <si>
    <t>المعدلات الشهرية والسنوية لمجموعة من الغازات والمواد الملوثة المقاسة في محافظة البصرة (محطة نوعية الهواء في ابي الخصيب) لسنة 2018</t>
  </si>
  <si>
    <t>المعدلات الشهرية والسنوية لمجموعة من الغازات والمواد الملوثة المقاسة في محافظة البصرة (محطة نوعية الهواء في جامعة البصرة) لسنة 2018</t>
  </si>
  <si>
    <t>الغاز الجاف</t>
  </si>
  <si>
    <t>نفط اسود</t>
  </si>
  <si>
    <t>كاز اويل</t>
  </si>
  <si>
    <t>كمية الوقود المستخدم في الأفران والمراجل وغيرها حسب الشركة والنوع والشهر لسنة 2018</t>
  </si>
  <si>
    <t>كمية الغازات المحروقة في الشعلات حسب الشركة والنوع والشهر لسنة 2018</t>
  </si>
  <si>
    <t xml:space="preserve">            2. المعدل السنوي لــ (7) أشهر فقط</t>
  </si>
  <si>
    <t>المعدلات الشهرية والسنوية لمجموعة من الغازات الملوثة المقاسة في محطة محافظة القادسية لسنة 2018</t>
  </si>
  <si>
    <t>المعدلات الشهرية والسنوية لمجموعة من الغازات والمواد الملوثة المقاسة في محطة محافظة المثنى لسنة 2018</t>
  </si>
  <si>
    <t>محطة الجادرية/ جامعة بغداد</t>
  </si>
  <si>
    <t>المحطة المتحركة</t>
  </si>
  <si>
    <t>محطة ابي الخصيب</t>
  </si>
  <si>
    <t>محطة جامعة البصرة</t>
  </si>
  <si>
    <t>محطة القادسية</t>
  </si>
  <si>
    <t>محطة المثنى</t>
  </si>
  <si>
    <t>( μg/m³)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</si>
  <si>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</si>
  <si>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</si>
  <si>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</si>
  <si>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x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</si>
  <si>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</si>
  <si>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sz val="8"/>
        <color indexed="9"/>
        <rFont val="Arial"/>
        <family val="2"/>
      </rPr>
      <t xml:space="preserve">2 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</si>
  <si>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</si>
  <si>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</si>
  <si>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r>
      <t>NOx</t>
    </r>
    <r>
      <rPr>
        <b/>
        <sz val="10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</si>
  <si>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 xml:space="preserve">2 </t>
    </r>
  </si>
  <si>
    <t>مليون م³ قياسي</t>
  </si>
  <si>
    <t>المعدلات الشهرية والمعدل السنوي لكمية الغبار المتساقط حسب المحافظة والشهر لسنة 2018</t>
  </si>
  <si>
    <t xml:space="preserve">الحد الأدنى والأعلى والمعدل الشهري والسنوي لتركيز الرصاص (Pb) في محافظة البصرة (محطة خور الزبير) لسنة 2018 </t>
  </si>
  <si>
    <t>المعدلات الشهرية والسنوية لمجموعة من الغازات والمواد الملوثة المقاسة في محافظة بابل (المحطة المتحركة) لسنة 2018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</si>
  <si>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</si>
  <si>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</si>
  <si>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</si>
  <si>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 xml:space="preserve">ملاحظات : </t>
  </si>
  <si>
    <t>3. كميات زيت الوقود للعامين (2016 و2017) تتضمن الكميات المباعة للناقلات الأجنبية</t>
  </si>
  <si>
    <t>الأنبار</t>
  </si>
  <si>
    <t>المصدر : وزارة الصحة والبيئة / القطاع البيئي/ دائرة التخطيط والمتابعة</t>
  </si>
  <si>
    <t xml:space="preserve">ملاحظة : المعدل السنوي لــ (6) أشهر فقط  </t>
  </si>
  <si>
    <t>* ملاحظة : بلغ أستهلاك العراق في سنة 2018 من المواد المستنفذة لطبقة الاوزون (HCFC) (1,685) طن</t>
  </si>
  <si>
    <r>
      <t>المعدلات الشهرية والسنوية للـ (PM</t>
    </r>
    <r>
      <rPr>
        <b/>
        <sz val="8"/>
        <rFont val="Arial"/>
        <family val="2"/>
      </rPr>
      <t xml:space="preserve">10 </t>
    </r>
    <r>
      <rPr>
        <b/>
        <sz val="12"/>
        <rFont val="Arial"/>
        <family val="2"/>
      </rPr>
      <t>،CO) المقاسة في محافظة البصرة (محطة نوعية الهواء في خور الزبير) لسنة 2018</t>
    </r>
  </si>
  <si>
    <t>المعدلات الشهرية والسنوية لمجموعة من الغازات الملوثة المقاسة في محافظة البصرة (محطة نوعية الهواء في مقر مديرية بيئة البصرة) لسنة 2018</t>
  </si>
  <si>
    <t>محطة مقر مديرية بيئة البصرة</t>
  </si>
  <si>
    <r>
      <t>الحدود الدنيا والعليا والمعدل الشهري والسنوي لتراكيز الدقائق العالقة الكلية (</t>
    </r>
    <r>
      <rPr>
        <b/>
        <sz val="12"/>
        <rFont val="Times New Roman"/>
        <family val="1"/>
      </rPr>
      <t>TSP)</t>
    </r>
    <r>
      <rPr>
        <b/>
        <sz val="12"/>
        <rFont val="Arial"/>
        <family val="2"/>
      </rPr>
      <t xml:space="preserve"> في محافظة بغداد (محطة الوزيرية) حسب الشهر لسنة 2018</t>
    </r>
  </si>
  <si>
    <r>
      <t>الدقائق العالقة        (PM</t>
    </r>
    <r>
      <rPr>
        <b/>
        <sz val="8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>)</t>
    </r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</si>
  <si>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</si>
  <si>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r>
      <t>الدقائق العالقة (PM</t>
    </r>
    <r>
      <rPr>
        <b/>
        <sz val="8"/>
        <color indexed="9"/>
        <rFont val="Arial"/>
        <family val="2"/>
      </rPr>
      <t>10</t>
    </r>
    <r>
      <rPr>
        <b/>
        <sz val="10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</si>
</sst>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  <numFmt numFmtId="225" formatCode="#,##0.000"/>
    <numFmt numFmtId="226" formatCode="#,##0.0000"/>
    <numFmt numFmtId="227" formatCode="#,##0.00000"/>
  </numFmts>
  <fonts count="10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sz val="11"/>
      <name val="Calibri"/>
      <family val="2"/>
    </font>
    <font>
      <b/>
      <sz val="9"/>
      <name val="Calibri"/>
      <family val="2"/>
    </font>
    <font>
      <b/>
      <vertAlign val="subscript"/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AL-Mohanad Bold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Cambria"/>
      <family val="1"/>
    </font>
    <font>
      <sz val="9"/>
      <color indexed="16"/>
      <name val="Arial"/>
      <family val="2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b/>
      <sz val="9.6"/>
      <color indexed="8"/>
      <name val="Arial"/>
      <family val="2"/>
    </font>
    <font>
      <b/>
      <sz val="9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9"/>
      <color rgb="FF660033"/>
      <name val="Arial"/>
      <family val="2"/>
    </font>
    <font>
      <b/>
      <sz val="9"/>
      <color rgb="FFC9600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5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8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83" fillId="0" borderId="0" xfId="0" applyFont="1" applyBorder="1" applyAlignment="1">
      <alignment horizontal="center"/>
    </xf>
    <xf numFmtId="186" fontId="84" fillId="0" borderId="0" xfId="0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>
      <alignment horizontal="right" vertical="center" wrapText="1"/>
    </xf>
    <xf numFmtId="0" fontId="84" fillId="0" borderId="0" xfId="0" applyFont="1" applyBorder="1" applyAlignment="1">
      <alignment horizontal="right" vertical="center" wrapText="1"/>
    </xf>
    <xf numFmtId="0" fontId="85" fillId="0" borderId="10" xfId="0" applyFont="1" applyBorder="1" applyAlignment="1">
      <alignment/>
    </xf>
    <xf numFmtId="0" fontId="88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Border="1" applyAlignment="1">
      <alignment horizontal="right" vertical="center" wrapText="1"/>
    </xf>
    <xf numFmtId="0" fontId="88" fillId="0" borderId="1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190" fontId="84" fillId="0" borderId="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 readingOrder="2"/>
    </xf>
    <xf numFmtId="0" fontId="86" fillId="0" borderId="0" xfId="0" applyFont="1" applyBorder="1" applyAlignment="1">
      <alignment horizontal="right" vertical="center" wrapText="1"/>
    </xf>
    <xf numFmtId="0" fontId="86" fillId="0" borderId="10" xfId="0" applyFont="1" applyBorder="1" applyAlignment="1">
      <alignment vertical="center" wrapText="1"/>
    </xf>
    <xf numFmtId="201" fontId="3" fillId="0" borderId="12" xfId="42" applyNumberFormat="1" applyFont="1" applyBorder="1" applyAlignment="1">
      <alignment horizontal="left" vertical="center" wrapText="1"/>
    </xf>
    <xf numFmtId="201" fontId="3" fillId="0" borderId="13" xfId="42" applyNumberFormat="1" applyFont="1" applyBorder="1" applyAlignment="1">
      <alignment horizontal="left" vertical="center" wrapText="1"/>
    </xf>
    <xf numFmtId="200" fontId="3" fillId="0" borderId="13" xfId="42" applyNumberFormat="1" applyFont="1" applyBorder="1" applyAlignment="1">
      <alignment horizontal="left" vertical="center" wrapText="1"/>
    </xf>
    <xf numFmtId="200" fontId="3" fillId="0" borderId="14" xfId="42" applyNumberFormat="1" applyFont="1" applyBorder="1" applyAlignment="1">
      <alignment horizontal="left" vertical="center" wrapText="1"/>
    </xf>
    <xf numFmtId="200" fontId="3" fillId="0" borderId="15" xfId="42" applyNumberFormat="1" applyFont="1" applyBorder="1" applyAlignment="1">
      <alignment horizontal="left" vertical="center" wrapText="1"/>
    </xf>
    <xf numFmtId="0" fontId="92" fillId="0" borderId="10" xfId="0" applyFont="1" applyBorder="1" applyAlignment="1">
      <alignment vertical="center" wrapText="1"/>
    </xf>
    <xf numFmtId="0" fontId="0" fillId="0" borderId="0" xfId="58">
      <alignment/>
      <protection/>
    </xf>
    <xf numFmtId="0" fontId="90" fillId="0" borderId="0" xfId="58" applyFont="1" applyAlignment="1">
      <alignment horizontal="center" vertical="center" wrapText="1"/>
      <protection/>
    </xf>
    <xf numFmtId="43" fontId="0" fillId="0" borderId="0" xfId="58" applyNumberFormat="1">
      <alignment/>
      <protection/>
    </xf>
    <xf numFmtId="0" fontId="83" fillId="0" borderId="16" xfId="58" applyFont="1" applyBorder="1" applyAlignment="1">
      <alignment horizontal="right" vertical="center" wrapText="1"/>
      <protection/>
    </xf>
    <xf numFmtId="0" fontId="83" fillId="0" borderId="16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horizontal="right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6" fillId="0" borderId="0" xfId="0" applyFont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86" fillId="0" borderId="0" xfId="0" applyFont="1" applyBorder="1" applyAlignment="1">
      <alignment vertical="center" wrapText="1"/>
    </xf>
    <xf numFmtId="0" fontId="90" fillId="0" borderId="11" xfId="0" applyFont="1" applyBorder="1" applyAlignment="1">
      <alignment horizontal="right" vertical="center" wrapText="1"/>
    </xf>
    <xf numFmtId="0" fontId="93" fillId="0" borderId="0" xfId="0" applyFont="1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11" xfId="0" applyFont="1" applyBorder="1" applyAlignment="1">
      <alignment vertical="center" wrapText="1"/>
    </xf>
    <xf numFmtId="0" fontId="85" fillId="0" borderId="11" xfId="0" applyFont="1" applyBorder="1" applyAlignment="1">
      <alignment/>
    </xf>
    <xf numFmtId="0" fontId="8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6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top" wrapText="1"/>
    </xf>
    <xf numFmtId="20" fontId="86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58" applyFont="1" applyBorder="1" applyAlignment="1">
      <alignment horizontal="right" vertical="center" wrapText="1"/>
      <protection/>
    </xf>
    <xf numFmtId="0" fontId="1" fillId="0" borderId="13" xfId="58" applyFont="1" applyBorder="1" applyAlignment="1">
      <alignment horizontal="right" vertical="center" wrapText="1"/>
      <protection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right" vertical="top" wrapText="1"/>
    </xf>
    <xf numFmtId="0" fontId="95" fillId="0" borderId="0" xfId="0" applyFont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179" fontId="3" fillId="0" borderId="13" xfId="0" applyNumberFormat="1" applyFont="1" applyFill="1" applyBorder="1" applyAlignment="1">
      <alignment horizontal="left" vertical="center" wrapText="1"/>
    </xf>
    <xf numFmtId="200" fontId="3" fillId="0" borderId="13" xfId="0" applyNumberFormat="1" applyFont="1" applyFill="1" applyBorder="1" applyAlignment="1">
      <alignment horizontal="left" vertical="center" wrapText="1"/>
    </xf>
    <xf numFmtId="200" fontId="3" fillId="0" borderId="14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3" xfId="42" applyNumberFormat="1" applyFont="1" applyFill="1" applyBorder="1" applyAlignment="1">
      <alignment horizontal="left" vertical="center" wrapText="1"/>
    </xf>
    <xf numFmtId="200" fontId="0" fillId="0" borderId="13" xfId="0" applyNumberFormat="1" applyFont="1" applyFill="1" applyBorder="1" applyAlignment="1">
      <alignment horizontal="left"/>
    </xf>
    <xf numFmtId="200" fontId="3" fillId="0" borderId="12" xfId="42" applyNumberFormat="1" applyFont="1" applyFill="1" applyBorder="1" applyAlignment="1">
      <alignment horizontal="left"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15" xfId="42" applyNumberFormat="1" applyFont="1" applyFill="1" applyBorder="1" applyAlignment="1">
      <alignment horizontal="left" vertical="center" wrapText="1"/>
    </xf>
    <xf numFmtId="200" fontId="0" fillId="0" borderId="15" xfId="0" applyNumberFormat="1" applyFont="1" applyFill="1" applyBorder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0" fontId="83" fillId="0" borderId="13" xfId="0" applyFont="1" applyFill="1" applyBorder="1" applyAlignment="1">
      <alignment horizontal="right" vertical="center" wrapText="1"/>
    </xf>
    <xf numFmtId="200" fontId="3" fillId="0" borderId="13" xfId="42" applyNumberFormat="1" applyFont="1" applyFill="1" applyBorder="1" applyAlignment="1">
      <alignment vertical="center" wrapText="1"/>
    </xf>
    <xf numFmtId="200" fontId="84" fillId="0" borderId="15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5" fillId="0" borderId="0" xfId="0" applyFont="1" applyAlignment="1">
      <alignment vertical="center" readingOrder="2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0" borderId="14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2" xfId="42" applyNumberFormat="1" applyFont="1" applyFill="1" applyBorder="1" applyAlignment="1">
      <alignment vertical="center" wrapText="1"/>
    </xf>
    <xf numFmtId="201" fontId="3" fillId="0" borderId="13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9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95" fillId="0" borderId="0" xfId="58" applyFont="1" applyBorder="1" applyAlignment="1">
      <alignment horizontal="right" vertical="center" wrapText="1" readingOrder="2"/>
      <protection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9" xfId="0" applyFont="1" applyBorder="1" applyAlignment="1">
      <alignment/>
    </xf>
    <xf numFmtId="0" fontId="90" fillId="0" borderId="0" xfId="0" applyFont="1" applyBorder="1" applyAlignment="1">
      <alignment vertical="center" wrapText="1"/>
    </xf>
    <xf numFmtId="190" fontId="96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5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Fill="1" applyAlignment="1">
      <alignment horizontal="right" vertical="center" wrapText="1"/>
    </xf>
    <xf numFmtId="2" fontId="96" fillId="0" borderId="12" xfId="0" applyNumberFormat="1" applyFont="1" applyBorder="1" applyAlignment="1">
      <alignment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97" fillId="34" borderId="20" xfId="0" applyFont="1" applyFill="1" applyBorder="1" applyAlignment="1">
      <alignment horizontal="right" vertical="center" wrapText="1"/>
    </xf>
    <xf numFmtId="179" fontId="98" fillId="7" borderId="17" xfId="42" applyFont="1" applyFill="1" applyBorder="1" applyAlignment="1">
      <alignment horizontal="right" vertical="center" wrapText="1"/>
    </xf>
    <xf numFmtId="0" fontId="8" fillId="35" borderId="19" xfId="0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right" vertical="center" wrapText="1"/>
    </xf>
    <xf numFmtId="201" fontId="3" fillId="7" borderId="21" xfId="42" applyNumberFormat="1" applyFont="1" applyFill="1" applyBorder="1" applyAlignment="1">
      <alignment horizontal="left" vertical="center" wrapText="1"/>
    </xf>
    <xf numFmtId="179" fontId="3" fillId="7" borderId="21" xfId="0" applyNumberFormat="1" applyFont="1" applyFill="1" applyBorder="1" applyAlignment="1">
      <alignment horizontal="left" vertical="center" wrapText="1"/>
    </xf>
    <xf numFmtId="200" fontId="3" fillId="7" borderId="21" xfId="0" applyNumberFormat="1" applyFont="1" applyFill="1" applyBorder="1" applyAlignment="1">
      <alignment horizontal="left" vertical="center" wrapText="1"/>
    </xf>
    <xf numFmtId="200" fontId="3" fillId="7" borderId="21" xfId="42" applyNumberFormat="1" applyFont="1" applyFill="1" applyBorder="1" applyAlignment="1">
      <alignment horizontal="left" vertical="center" wrapText="1"/>
    </xf>
    <xf numFmtId="200" fontId="0" fillId="7" borderId="21" xfId="0" applyNumberFormat="1" applyFont="1" applyFill="1" applyBorder="1" applyAlignment="1">
      <alignment horizontal="left"/>
    </xf>
    <xf numFmtId="200" fontId="84" fillId="7" borderId="21" xfId="42" applyNumberFormat="1" applyFont="1" applyFill="1" applyBorder="1" applyAlignment="1">
      <alignment horizontal="left" vertical="center" wrapText="1"/>
    </xf>
    <xf numFmtId="201" fontId="3" fillId="7" borderId="21" xfId="42" applyNumberFormat="1" applyFont="1" applyFill="1" applyBorder="1" applyAlignment="1">
      <alignment vertical="center" wrapText="1"/>
    </xf>
    <xf numFmtId="0" fontId="0" fillId="7" borderId="0" xfId="0" applyFill="1" applyAlignment="1">
      <alignment/>
    </xf>
    <xf numFmtId="3" fontId="3" fillId="7" borderId="21" xfId="42" applyNumberFormat="1" applyFont="1" applyFill="1" applyBorder="1" applyAlignment="1">
      <alignment horizontal="left" vertical="center" wrapText="1"/>
    </xf>
    <xf numFmtId="1" fontId="3" fillId="7" borderId="21" xfId="0" applyNumberFormat="1" applyFont="1" applyFill="1" applyBorder="1" applyAlignment="1">
      <alignment horizontal="left" vertical="center" wrapText="1"/>
    </xf>
    <xf numFmtId="0" fontId="97" fillId="35" borderId="20" xfId="0" applyFont="1" applyFill="1" applyBorder="1" applyAlignment="1">
      <alignment vertical="center" wrapText="1"/>
    </xf>
    <xf numFmtId="190" fontId="96" fillId="7" borderId="21" xfId="0" applyNumberFormat="1" applyFont="1" applyFill="1" applyBorder="1" applyAlignment="1">
      <alignment vertical="center" wrapText="1"/>
    </xf>
    <xf numFmtId="0" fontId="97" fillId="35" borderId="0" xfId="0" applyFont="1" applyFill="1" applyBorder="1" applyAlignment="1">
      <alignment horizontal="right" vertical="center" wrapText="1"/>
    </xf>
    <xf numFmtId="0" fontId="99" fillId="0" borderId="0" xfId="0" applyFont="1" applyAlignment="1">
      <alignment horizontal="right" vertical="center" readingOrder="2"/>
    </xf>
    <xf numFmtId="0" fontId="97" fillId="35" borderId="22" xfId="0" applyFont="1" applyFill="1" applyBorder="1" applyAlignment="1">
      <alignment horizontal="right" vertical="center" wrapText="1"/>
    </xf>
    <xf numFmtId="2" fontId="96" fillId="0" borderId="12" xfId="0" applyNumberFormat="1" applyFont="1" applyFill="1" applyBorder="1" applyAlignment="1">
      <alignment vertical="center" wrapText="1"/>
    </xf>
    <xf numFmtId="2" fontId="95" fillId="0" borderId="0" xfId="58" applyNumberFormat="1" applyFont="1" applyBorder="1" applyAlignment="1">
      <alignment horizontal="right" vertical="center" wrapText="1" readingOrder="2"/>
      <protection/>
    </xf>
    <xf numFmtId="0" fontId="95" fillId="0" borderId="0" xfId="58" applyFont="1" applyBorder="1" applyAlignment="1">
      <alignment horizontal="right" vertical="center" wrapText="1" readingOrder="2"/>
      <protection/>
    </xf>
    <xf numFmtId="0" fontId="99" fillId="0" borderId="0" xfId="58" applyFont="1" applyBorder="1" applyAlignment="1">
      <alignment horizontal="right" vertical="center" wrapText="1" readingOrder="2"/>
      <protection/>
    </xf>
    <xf numFmtId="0" fontId="99" fillId="0" borderId="0" xfId="0" applyFont="1" applyFill="1" applyAlignment="1">
      <alignment horizontal="right" vertical="center" wrapText="1"/>
    </xf>
    <xf numFmtId="0" fontId="15" fillId="36" borderId="23" xfId="0" applyFont="1" applyFill="1" applyBorder="1" applyAlignment="1">
      <alignment vertical="center"/>
    </xf>
    <xf numFmtId="0" fontId="100" fillId="36" borderId="23" xfId="0" applyFont="1" applyFill="1" applyBorder="1" applyAlignment="1">
      <alignment horizontal="center" vertical="center" wrapText="1" readingOrder="1"/>
    </xf>
    <xf numFmtId="0" fontId="101" fillId="36" borderId="23" xfId="0" applyFont="1" applyFill="1" applyBorder="1" applyAlignment="1">
      <alignment horizontal="center" vertical="center" wrapText="1" readingOrder="1"/>
    </xf>
    <xf numFmtId="0" fontId="101" fillId="36" borderId="24" xfId="0" applyFont="1" applyFill="1" applyBorder="1" applyAlignment="1">
      <alignment horizontal="center" vertical="center" readingOrder="1"/>
    </xf>
    <xf numFmtId="0" fontId="101" fillId="36" borderId="25" xfId="0" applyFont="1" applyFill="1" applyBorder="1" applyAlignment="1">
      <alignment horizontal="center" vertical="center" readingOrder="1"/>
    </xf>
    <xf numFmtId="0" fontId="101" fillId="36" borderId="25" xfId="0" applyFont="1" applyFill="1" applyBorder="1" applyAlignment="1">
      <alignment horizontal="center" vertical="center" wrapText="1" readingOrder="2"/>
    </xf>
    <xf numFmtId="0" fontId="101" fillId="36" borderId="26" xfId="0" applyFont="1" applyFill="1" applyBorder="1" applyAlignment="1">
      <alignment horizontal="center" vertical="center" readingOrder="2"/>
    </xf>
    <xf numFmtId="0" fontId="101" fillId="36" borderId="23" xfId="0" applyFont="1" applyFill="1" applyBorder="1" applyAlignment="1">
      <alignment horizontal="center" vertical="center" readingOrder="2"/>
    </xf>
    <xf numFmtId="0" fontId="101" fillId="36" borderId="0" xfId="0" applyFont="1" applyFill="1" applyBorder="1" applyAlignment="1">
      <alignment horizontal="center" vertical="center" readingOrder="1"/>
    </xf>
    <xf numFmtId="0" fontId="101" fillId="36" borderId="0" xfId="0" applyFont="1" applyFill="1" applyBorder="1" applyAlignment="1">
      <alignment horizontal="center" vertical="center" wrapText="1" readingOrder="2"/>
    </xf>
    <xf numFmtId="0" fontId="101" fillId="36" borderId="0" xfId="0" applyFont="1" applyFill="1" applyBorder="1" applyAlignment="1">
      <alignment horizontal="center" vertical="center" readingOrder="2"/>
    </xf>
    <xf numFmtId="0" fontId="101" fillId="36" borderId="0" xfId="0" applyFont="1" applyFill="1" applyBorder="1" applyAlignment="1">
      <alignment horizontal="center" vertical="center" wrapText="1" readingOrder="1"/>
    </xf>
    <xf numFmtId="0" fontId="15" fillId="36" borderId="0" xfId="0" applyFont="1" applyFill="1" applyBorder="1" applyAlignment="1">
      <alignment vertical="center"/>
    </xf>
    <xf numFmtId="0" fontId="100" fillId="36" borderId="0" xfId="0" applyFont="1" applyFill="1" applyBorder="1" applyAlignment="1">
      <alignment horizontal="center" vertical="center" wrapText="1" readingOrder="1"/>
    </xf>
    <xf numFmtId="0" fontId="86" fillId="0" borderId="0" xfId="0" applyFont="1" applyBorder="1" applyAlignment="1">
      <alignment horizontal="right" vertical="center" readingOrder="2"/>
    </xf>
    <xf numFmtId="179" fontId="1" fillId="7" borderId="17" xfId="42" applyFont="1" applyFill="1" applyBorder="1" applyAlignment="1">
      <alignment horizontal="right" vertical="center" wrapText="1"/>
    </xf>
    <xf numFmtId="0" fontId="8" fillId="0" borderId="0" xfId="58" applyFont="1" applyBorder="1" applyAlignment="1">
      <alignment horizontal="right" vertical="center" wrapText="1" readingOrder="2"/>
      <protection/>
    </xf>
    <xf numFmtId="0" fontId="8" fillId="0" borderId="0" xfId="0" applyFont="1" applyFill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readingOrder="2"/>
    </xf>
    <xf numFmtId="179" fontId="8" fillId="7" borderId="17" xfId="42" applyFont="1" applyFill="1" applyBorder="1" applyAlignment="1">
      <alignment horizontal="right" vertical="center" wrapText="1"/>
    </xf>
    <xf numFmtId="179" fontId="8" fillId="7" borderId="19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9" fontId="8" fillId="13" borderId="17" xfId="42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193" fontId="3" fillId="0" borderId="12" xfId="0" applyNumberFormat="1" applyFont="1" applyFill="1" applyBorder="1" applyAlignment="1">
      <alignment vertical="center" wrapText="1"/>
    </xf>
    <xf numFmtId="190" fontId="3" fillId="7" borderId="21" xfId="0" applyNumberFormat="1" applyFont="1" applyFill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190" fontId="3" fillId="0" borderId="12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190" fontId="3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0" fontId="3" fillId="0" borderId="15" xfId="0" applyNumberFormat="1" applyFont="1" applyBorder="1" applyAlignment="1">
      <alignment vertical="center" wrapText="1"/>
    </xf>
    <xf numFmtId="190" fontId="3" fillId="37" borderId="12" xfId="0" applyNumberFormat="1" applyFont="1" applyFill="1" applyBorder="1" applyAlignment="1">
      <alignment vertical="center" wrapText="1"/>
    </xf>
    <xf numFmtId="190" fontId="3" fillId="37" borderId="13" xfId="0" applyNumberFormat="1" applyFont="1" applyFill="1" applyBorder="1" applyAlignment="1">
      <alignment vertical="center" wrapText="1"/>
    </xf>
    <xf numFmtId="190" fontId="3" fillId="37" borderId="15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9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readingOrder="1"/>
    </xf>
    <xf numFmtId="201" fontId="3" fillId="0" borderId="12" xfId="44" applyNumberFormat="1" applyFont="1" applyBorder="1" applyAlignment="1">
      <alignment horizontal="center" vertical="center" wrapText="1"/>
    </xf>
    <xf numFmtId="0" fontId="2" fillId="0" borderId="11" xfId="58" applyFont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 readingOrder="2"/>
    </xf>
    <xf numFmtId="0" fontId="3" fillId="0" borderId="12" xfId="0" applyFont="1" applyFill="1" applyBorder="1" applyAlignment="1">
      <alignment vertical="center" wrapText="1" readingOrder="2"/>
    </xf>
    <xf numFmtId="0" fontId="3" fillId="0" borderId="15" xfId="0" applyFont="1" applyBorder="1" applyAlignment="1">
      <alignment vertical="center" wrapText="1" readingOrder="2"/>
    </xf>
    <xf numFmtId="0" fontId="3" fillId="0" borderId="15" xfId="0" applyFont="1" applyFill="1" applyBorder="1" applyAlignment="1">
      <alignment vertical="center" wrapText="1" readingOrder="2"/>
    </xf>
    <xf numFmtId="1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1" fontId="3" fillId="0" borderId="10" xfId="0" applyNumberFormat="1" applyFont="1" applyFill="1" applyBorder="1" applyAlignment="1">
      <alignment vertical="center" wrapText="1" readingOrder="2"/>
    </xf>
    <xf numFmtId="0" fontId="3" fillId="0" borderId="13" xfId="0" applyFont="1" applyFill="1" applyBorder="1" applyAlignment="1">
      <alignment vertical="center" wrapText="1" readingOrder="2"/>
    </xf>
    <xf numFmtId="1" fontId="3" fillId="0" borderId="13" xfId="0" applyNumberFormat="1" applyFont="1" applyFill="1" applyBorder="1" applyAlignment="1">
      <alignment vertical="center" wrapText="1" readingOrder="2"/>
    </xf>
    <xf numFmtId="0" fontId="3" fillId="0" borderId="12" xfId="0" applyFont="1" applyBorder="1" applyAlignment="1">
      <alignment vertical="center" wrapText="1" readingOrder="2"/>
    </xf>
    <xf numFmtId="0" fontId="3" fillId="0" borderId="0" xfId="0" applyFont="1" applyFill="1" applyBorder="1" applyAlignment="1">
      <alignment vertical="center" wrapText="1" readingOrder="2"/>
    </xf>
    <xf numFmtId="1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 readingOrder="2"/>
    </xf>
    <xf numFmtId="0" fontId="3" fillId="0" borderId="17" xfId="0" applyFont="1" applyBorder="1" applyAlignment="1">
      <alignment vertical="center" wrapText="1" readingOrder="2"/>
    </xf>
    <xf numFmtId="1" fontId="3" fillId="0" borderId="17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 readingOrder="2"/>
    </xf>
    <xf numFmtId="0" fontId="3" fillId="0" borderId="18" xfId="0" applyFont="1" applyBorder="1" applyAlignment="1">
      <alignment vertical="center" wrapText="1" readingOrder="2"/>
    </xf>
    <xf numFmtId="0" fontId="3" fillId="0" borderId="18" xfId="0" applyFont="1" applyFill="1" applyBorder="1" applyAlignment="1">
      <alignment vertical="center" wrapText="1" readingOrder="2"/>
    </xf>
    <xf numFmtId="1" fontId="3" fillId="0" borderId="1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5" fillId="0" borderId="0" xfId="58" applyFont="1" applyBorder="1" applyAlignment="1">
      <alignment horizontal="right" vertical="center" wrapText="1" readingOrder="2"/>
      <protection/>
    </xf>
    <xf numFmtId="0" fontId="95" fillId="0" borderId="0" xfId="58" applyFont="1" applyFill="1" applyAlignment="1">
      <alignment horizontal="right" vertical="center" wrapText="1"/>
      <protection/>
    </xf>
    <xf numFmtId="200" fontId="3" fillId="0" borderId="10" xfId="42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3" xfId="42" applyNumberFormat="1" applyFont="1" applyFill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left" vertical="center" wrapText="1"/>
    </xf>
    <xf numFmtId="201" fontId="3" fillId="0" borderId="14" xfId="42" applyNumberFormat="1" applyFont="1" applyFill="1" applyBorder="1" applyAlignment="1">
      <alignment horizontal="center" vertical="center" wrapText="1"/>
    </xf>
    <xf numFmtId="201" fontId="3" fillId="0" borderId="13" xfId="42" applyNumberFormat="1" applyFont="1" applyFill="1" applyBorder="1" applyAlignment="1">
      <alignment horizontal="center" vertical="center" wrapText="1"/>
    </xf>
    <xf numFmtId="201" fontId="3" fillId="0" borderId="17" xfId="42" applyNumberFormat="1" applyFont="1" applyFill="1" applyBorder="1" applyAlignment="1">
      <alignment horizontal="center" vertical="center" wrapText="1"/>
    </xf>
    <xf numFmtId="203" fontId="3" fillId="0" borderId="13" xfId="42" applyNumberFormat="1" applyFont="1" applyFill="1" applyBorder="1" applyAlignment="1">
      <alignment vertical="center" wrapText="1"/>
    </xf>
    <xf numFmtId="192" fontId="3" fillId="0" borderId="13" xfId="42" applyNumberFormat="1" applyFont="1" applyBorder="1" applyAlignment="1">
      <alignment vertical="center" wrapText="1"/>
    </xf>
    <xf numFmtId="192" fontId="3" fillId="0" borderId="12" xfId="42" applyNumberFormat="1" applyFont="1" applyBorder="1" applyAlignment="1">
      <alignment horizontal="left" vertical="center" wrapText="1"/>
    </xf>
    <xf numFmtId="192" fontId="3" fillId="7" borderId="21" xfId="42" applyNumberFormat="1" applyFont="1" applyFill="1" applyBorder="1" applyAlignment="1">
      <alignment horizontal="left" vertical="center" wrapText="1"/>
    </xf>
    <xf numFmtId="192" fontId="3" fillId="0" borderId="13" xfId="42" applyNumberFormat="1" applyFont="1" applyBorder="1" applyAlignment="1">
      <alignment horizontal="left" vertical="center" wrapText="1"/>
    </xf>
    <xf numFmtId="192" fontId="3" fillId="0" borderId="14" xfId="42" applyNumberFormat="1" applyFont="1" applyBorder="1" applyAlignment="1">
      <alignment horizontal="left" vertical="center" wrapText="1"/>
    </xf>
    <xf numFmtId="192" fontId="3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right" vertical="center" wrapText="1" readingOrder="2"/>
    </xf>
    <xf numFmtId="0" fontId="3" fillId="0" borderId="17" xfId="0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center" wrapText="1" readingOrder="2"/>
    </xf>
    <xf numFmtId="0" fontId="7" fillId="0" borderId="0" xfId="58" applyFont="1" applyBorder="1" applyAlignment="1">
      <alignment horizontal="center" vertical="center" wrapText="1"/>
      <protection/>
    </xf>
    <xf numFmtId="201" fontId="3" fillId="0" borderId="12" xfId="44" applyNumberFormat="1" applyFont="1" applyBorder="1" applyAlignment="1">
      <alignment horizontal="right" vertical="center" wrapText="1"/>
    </xf>
    <xf numFmtId="202" fontId="3" fillId="0" borderId="13" xfId="0" applyNumberFormat="1" applyFont="1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left" vertical="center" wrapText="1"/>
    </xf>
    <xf numFmtId="179" fontId="1" fillId="7" borderId="19" xfId="42" applyFont="1" applyFill="1" applyBorder="1" applyAlignment="1">
      <alignment horizontal="right" vertical="center" wrapText="1"/>
    </xf>
    <xf numFmtId="203" fontId="3" fillId="7" borderId="21" xfId="42" applyNumberFormat="1" applyFont="1" applyFill="1" applyBorder="1" applyAlignment="1">
      <alignment horizontal="left" vertical="center" wrapText="1" readingOrder="2"/>
    </xf>
    <xf numFmtId="203" fontId="3" fillId="7" borderId="21" xfId="42" applyNumberFormat="1" applyFont="1" applyFill="1" applyBorder="1" applyAlignment="1">
      <alignment horizontal="left" vertical="center" wrapText="1"/>
    </xf>
    <xf numFmtId="179" fontId="8" fillId="7" borderId="17" xfId="42" applyFont="1" applyFill="1" applyBorder="1" applyAlignment="1">
      <alignment vertical="center" wrapText="1"/>
    </xf>
    <xf numFmtId="202" fontId="3" fillId="0" borderId="14" xfId="42" applyNumberFormat="1" applyFont="1" applyBorder="1" applyAlignment="1">
      <alignment vertical="center" wrapText="1"/>
    </xf>
    <xf numFmtId="202" fontId="3" fillId="0" borderId="13" xfId="42" applyNumberFormat="1" applyFont="1" applyBorder="1" applyAlignment="1">
      <alignment vertical="center" wrapText="1"/>
    </xf>
    <xf numFmtId="202" fontId="3" fillId="0" borderId="17" xfId="42" applyNumberFormat="1" applyFont="1" applyBorder="1" applyAlignment="1">
      <alignment vertical="center" wrapText="1"/>
    </xf>
    <xf numFmtId="186" fontId="3" fillId="0" borderId="14" xfId="42" applyNumberFormat="1" applyFont="1" applyBorder="1" applyAlignment="1">
      <alignment horizontal="left" vertical="center" wrapText="1"/>
    </xf>
    <xf numFmtId="186" fontId="3" fillId="0" borderId="13" xfId="42" applyNumberFormat="1" applyFont="1" applyBorder="1" applyAlignment="1">
      <alignment horizontal="left" vertical="center" wrapText="1"/>
    </xf>
    <xf numFmtId="186" fontId="3" fillId="0" borderId="13" xfId="0" applyNumberFormat="1" applyFont="1" applyBorder="1" applyAlignment="1">
      <alignment horizontal="left" vertical="center" wrapText="1"/>
    </xf>
    <xf numFmtId="186" fontId="3" fillId="7" borderId="21" xfId="42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" fontId="3" fillId="7" borderId="21" xfId="0" applyNumberFormat="1" applyFont="1" applyFill="1" applyBorder="1" applyAlignment="1">
      <alignment horizontal="center" vertical="center" wrapText="1"/>
    </xf>
    <xf numFmtId="190" fontId="3" fillId="7" borderId="21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90" fontId="3" fillId="0" borderId="13" xfId="0" applyNumberFormat="1" applyFont="1" applyFill="1" applyBorder="1" applyAlignment="1">
      <alignment horizontal="center" vertical="center" wrapText="1"/>
    </xf>
    <xf numFmtId="225" fontId="3" fillId="0" borderId="12" xfId="42" applyNumberFormat="1" applyFont="1" applyFill="1" applyBorder="1" applyAlignment="1">
      <alignment vertical="center" wrapText="1"/>
    </xf>
    <xf numFmtId="0" fontId="97" fillId="35" borderId="2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96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96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96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" fontId="3" fillId="38" borderId="21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97" fillId="35" borderId="16" xfId="0" applyFont="1" applyFill="1" applyBorder="1" applyAlignment="1">
      <alignment horizontal="righ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95" fillId="0" borderId="0" xfId="58" applyFont="1" applyBorder="1" applyAlignment="1">
      <alignment horizontal="right" vertical="center" wrapText="1" readingOrder="2"/>
      <protection/>
    </xf>
    <xf numFmtId="0" fontId="95" fillId="0" borderId="0" xfId="58" applyFont="1" applyFill="1" applyBorder="1" applyAlignment="1">
      <alignment horizontal="right" vertical="center" wrapText="1" readingOrder="2"/>
      <protection/>
    </xf>
    <xf numFmtId="0" fontId="18" fillId="0" borderId="0" xfId="0" applyFont="1" applyAlignment="1">
      <alignment/>
    </xf>
    <xf numFmtId="0" fontId="102" fillId="0" borderId="0" xfId="0" applyFont="1" applyAlignment="1">
      <alignment/>
    </xf>
    <xf numFmtId="0" fontId="18" fillId="0" borderId="10" xfId="0" applyFont="1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right" vertical="center" readingOrder="2"/>
    </xf>
    <xf numFmtId="1" fontId="3" fillId="0" borderId="14" xfId="0" applyNumberFormat="1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 readingOrder="2"/>
    </xf>
    <xf numFmtId="0" fontId="3" fillId="0" borderId="18" xfId="0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Alignment="1">
      <alignment horizontal="right" vertical="center" readingOrder="2"/>
    </xf>
    <xf numFmtId="190" fontId="8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1" fillId="7" borderId="0" xfId="42" applyFont="1" applyFill="1" applyBorder="1" applyAlignment="1">
      <alignment horizontal="right" vertical="center" wrapText="1"/>
    </xf>
    <xf numFmtId="0" fontId="86" fillId="0" borderId="0" xfId="0" applyFont="1" applyFill="1" applyAlignment="1">
      <alignment horizontal="right" vertical="center" readingOrder="2"/>
    </xf>
    <xf numFmtId="0" fontId="86" fillId="0" borderId="10" xfId="0" applyFont="1" applyFill="1" applyBorder="1" applyAlignment="1">
      <alignment vertical="center" wrapText="1"/>
    </xf>
    <xf numFmtId="0" fontId="86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vertical="center" wrapText="1"/>
    </xf>
    <xf numFmtId="0" fontId="0" fillId="0" borderId="0" xfId="58" applyFont="1">
      <alignment/>
      <protection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2" fontId="24" fillId="0" borderId="0" xfId="0" applyNumberFormat="1" applyFont="1" applyAlignment="1">
      <alignment vertical="center"/>
    </xf>
    <xf numFmtId="0" fontId="95" fillId="0" borderId="0" xfId="0" applyFont="1" applyAlignment="1">
      <alignment horizontal="right" vertical="center" readingOrder="2"/>
    </xf>
    <xf numFmtId="3" fontId="3" fillId="0" borderId="18" xfId="0" applyNumberFormat="1" applyFont="1" applyBorder="1" applyAlignment="1">
      <alignment vertical="center" wrapText="1"/>
    </xf>
    <xf numFmtId="3" fontId="96" fillId="0" borderId="18" xfId="0" applyNumberFormat="1" applyFont="1" applyBorder="1" applyAlignment="1">
      <alignment vertical="center"/>
    </xf>
    <xf numFmtId="200" fontId="3" fillId="0" borderId="12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 readingOrder="1"/>
    </xf>
    <xf numFmtId="192" fontId="3" fillId="7" borderId="21" xfId="42" applyNumberFormat="1" applyFont="1" applyFill="1" applyBorder="1" applyAlignment="1">
      <alignment horizontal="left" vertical="center" wrapText="1" readingOrder="1"/>
    </xf>
    <xf numFmtId="3" fontId="3" fillId="0" borderId="13" xfId="42" applyNumberFormat="1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179" fontId="98" fillId="7" borderId="19" xfId="44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vertical="center" wrapText="1"/>
    </xf>
    <xf numFmtId="0" fontId="97" fillId="35" borderId="16" xfId="0" applyFont="1" applyFill="1" applyBorder="1" applyAlignment="1">
      <alignment horizontal="right" vertical="center" wrapText="1"/>
    </xf>
    <xf numFmtId="0" fontId="8" fillId="7" borderId="17" xfId="42" applyNumberFormat="1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2" fillId="0" borderId="0" xfId="0" applyFont="1" applyFill="1" applyAlignment="1">
      <alignment horizontal="center" vertical="center" wrapText="1"/>
    </xf>
    <xf numFmtId="0" fontId="97" fillId="3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" fontId="95" fillId="0" borderId="0" xfId="0" applyNumberFormat="1" applyFont="1" applyBorder="1" applyAlignment="1">
      <alignment horizontal="right" vertical="top" wrapText="1"/>
    </xf>
    <xf numFmtId="0" fontId="97" fillId="35" borderId="16" xfId="0" applyFont="1" applyFill="1" applyBorder="1" applyAlignment="1">
      <alignment horizontal="right" vertical="center" wrapText="1"/>
    </xf>
    <xf numFmtId="0" fontId="97" fillId="35" borderId="19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right" vertical="center" wrapText="1"/>
    </xf>
    <xf numFmtId="0" fontId="86" fillId="0" borderId="10" xfId="0" applyFont="1" applyBorder="1" applyAlignment="1">
      <alignment horizontal="right" vertical="center" wrapText="1"/>
    </xf>
    <xf numFmtId="20" fontId="95" fillId="0" borderId="0" xfId="0" applyNumberFormat="1" applyFont="1" applyBorder="1" applyAlignment="1">
      <alignment horizontal="right" vertical="center" wrapText="1"/>
    </xf>
    <xf numFmtId="0" fontId="97" fillId="35" borderId="20" xfId="0" applyFont="1" applyFill="1" applyBorder="1" applyAlignment="1">
      <alignment horizontal="right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97" fillId="35" borderId="19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right" vertical="center" wrapText="1"/>
    </xf>
    <xf numFmtId="0" fontId="97" fillId="35" borderId="12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6" fillId="0" borderId="0" xfId="0" applyFont="1" applyAlignment="1">
      <alignment horizontal="right" vertical="center" wrapText="1"/>
    </xf>
    <xf numFmtId="0" fontId="95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7" fillId="34" borderId="16" xfId="0" applyFont="1" applyFill="1" applyBorder="1" applyAlignment="1">
      <alignment horizontal="right" vertical="center" wrapText="1"/>
    </xf>
    <xf numFmtId="0" fontId="97" fillId="34" borderId="19" xfId="0" applyFont="1" applyFill="1" applyBorder="1" applyAlignment="1">
      <alignment horizontal="right" vertical="center" wrapText="1"/>
    </xf>
    <xf numFmtId="0" fontId="95" fillId="0" borderId="0" xfId="0" applyFont="1" applyFill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86" fillId="0" borderId="16" xfId="0" applyFont="1" applyBorder="1" applyAlignment="1">
      <alignment vertical="center" wrapText="1" readingOrder="2"/>
    </xf>
    <xf numFmtId="0" fontId="8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95" fillId="0" borderId="0" xfId="0" applyFont="1" applyAlignment="1">
      <alignment horizontal="right" vertical="center" wrapText="1" readingOrder="2"/>
    </xf>
    <xf numFmtId="0" fontId="97" fillId="35" borderId="2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95" fillId="0" borderId="0" xfId="58" applyFont="1" applyBorder="1" applyAlignment="1">
      <alignment horizontal="right" vertical="center" wrapText="1" readingOrder="2"/>
      <protection/>
    </xf>
    <xf numFmtId="0" fontId="8" fillId="0" borderId="10" xfId="58" applyFont="1" applyBorder="1" applyAlignment="1">
      <alignment horizontal="right" vertical="center" wrapText="1"/>
      <protection/>
    </xf>
    <xf numFmtId="0" fontId="95" fillId="0" borderId="0" xfId="58" applyFont="1" applyFill="1" applyAlignment="1">
      <alignment horizontal="right" vertical="center" wrapText="1"/>
      <protection/>
    </xf>
    <xf numFmtId="0" fontId="86" fillId="0" borderId="10" xfId="58" applyFont="1" applyBorder="1" applyAlignment="1">
      <alignment horizontal="right" vertical="center" wrapText="1"/>
      <protection/>
    </xf>
    <xf numFmtId="0" fontId="97" fillId="35" borderId="16" xfId="58" applyFont="1" applyFill="1" applyBorder="1" applyAlignment="1">
      <alignment horizontal="right" vertical="center" wrapText="1"/>
      <protection/>
    </xf>
    <xf numFmtId="0" fontId="97" fillId="35" borderId="0" xfId="58" applyFont="1" applyFill="1" applyBorder="1" applyAlignment="1">
      <alignment horizontal="right" vertical="center" wrapText="1"/>
      <protection/>
    </xf>
    <xf numFmtId="0" fontId="97" fillId="35" borderId="19" xfId="58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horizontal="center" vertical="center" readingOrder="2"/>
    </xf>
    <xf numFmtId="0" fontId="83" fillId="0" borderId="11" xfId="0" applyFont="1" applyBorder="1" applyAlignment="1">
      <alignment horizontal="left" vertical="center" wrapText="1"/>
    </xf>
    <xf numFmtId="0" fontId="95" fillId="0" borderId="0" xfId="58" applyFont="1" applyFill="1" applyBorder="1" applyAlignment="1">
      <alignment horizontal="right" vertical="center" wrapText="1" readingOrder="2"/>
      <protection/>
    </xf>
    <xf numFmtId="0" fontId="8" fillId="0" borderId="0" xfId="58" applyFont="1" applyBorder="1" applyAlignment="1">
      <alignment horizontal="right" vertical="center" wrapText="1" readingOrder="2"/>
      <protection/>
    </xf>
    <xf numFmtId="179" fontId="98" fillId="7" borderId="13" xfId="44" applyFont="1" applyFill="1" applyBorder="1" applyAlignment="1">
      <alignment horizontal="center" vertical="center" wrapText="1"/>
    </xf>
    <xf numFmtId="179" fontId="98" fillId="7" borderId="17" xfId="44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 readingOrder="2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90" fillId="0" borderId="11" xfId="0" applyFont="1" applyBorder="1" applyAlignment="1">
      <alignment vertical="center" wrapText="1" readingOrder="2"/>
    </xf>
    <xf numFmtId="0" fontId="83" fillId="0" borderId="11" xfId="0" applyFont="1" applyBorder="1" applyAlignment="1">
      <alignment horizontal="left" vertical="center" wrapText="1" readingOrder="2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readingOrder="2"/>
    </xf>
    <xf numFmtId="0" fontId="86" fillId="0" borderId="10" xfId="0" applyFont="1" applyBorder="1" applyAlignment="1">
      <alignment horizontal="left" vertical="center" wrapText="1" readingOrder="2"/>
    </xf>
    <xf numFmtId="0" fontId="86" fillId="0" borderId="10" xfId="0" applyFont="1" applyBorder="1" applyAlignment="1">
      <alignment vertical="center" wrapText="1" readingOrder="1"/>
    </xf>
    <xf numFmtId="0" fontId="8" fillId="0" borderId="10" xfId="0" applyFont="1" applyBorder="1" applyAlignment="1">
      <alignment vertical="center" readingOrder="1"/>
    </xf>
    <xf numFmtId="0" fontId="86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115"/>
          <c:y val="0.003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18175"/>
          <c:w val="0.932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8!$M$6:$N$14</c:f>
              <c:multiLvlStrCache/>
            </c:multiLvlStrRef>
          </c:cat>
          <c:val>
            <c:numRef>
              <c:f>8!$O$6:$O$14</c:f>
              <c:numCache/>
            </c:numRef>
          </c:val>
          <c:shape val="box"/>
        </c:ser>
        <c:shape val="box"/>
        <c:axId val="25591102"/>
        <c:axId val="28993327"/>
      </c:bar3D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(بغداد, بابل, البصرة, القادسية والمثنى) لسنة 2018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8!$M$6:$N$24</c:f>
              <c:multiLvlStrCache/>
            </c:multiLvlStrRef>
          </c:cat>
          <c:val>
            <c:numRef>
              <c:f>8!$O$6:$O$24</c:f>
              <c:numCache/>
            </c:numRef>
          </c:val>
          <c:shape val="box"/>
        </c:ser>
        <c:shape val="box"/>
        <c:axId val="59613352"/>
        <c:axId val="66758121"/>
      </c:bar3D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29</xdr:row>
      <xdr:rowOff>85725</xdr:rowOff>
    </xdr:from>
    <xdr:to>
      <xdr:col>8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2771775" y="7953375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190500</xdr:colOff>
      <xdr:row>3</xdr:row>
      <xdr:rowOff>180975</xdr:rowOff>
    </xdr:from>
    <xdr:to>
      <xdr:col>25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13944600" y="1257300"/>
        <a:ext cx="5781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rightToLeft="1" view="pageBreakPreview" zoomScaleSheetLayoutView="100" workbookViewId="0" topLeftCell="J13">
      <selection activeCell="K25" sqref="K25"/>
    </sheetView>
  </sheetViews>
  <sheetFormatPr defaultColWidth="9.140625" defaultRowHeight="12.75"/>
  <cols>
    <col min="1" max="1" width="16.140625" style="0" customWidth="1"/>
    <col min="2" max="2" width="16.57421875" style="0" customWidth="1"/>
    <col min="3" max="3" width="13.57421875" style="0" customWidth="1"/>
    <col min="4" max="4" width="15.00390625" style="0" customWidth="1"/>
    <col min="5" max="5" width="14.7109375" style="0" customWidth="1"/>
    <col min="6" max="6" width="0.85546875" style="0" customWidth="1"/>
    <col min="7" max="7" width="17.8515625" style="0" customWidth="1"/>
    <col min="8" max="8" width="0.85546875" style="0" customWidth="1"/>
    <col min="9" max="9" width="18.57421875" style="0" customWidth="1"/>
    <col min="10" max="10" width="0.71875" style="0" customWidth="1"/>
    <col min="11" max="11" width="15.421875" style="0" customWidth="1"/>
    <col min="12" max="12" width="13.8515625" style="0" customWidth="1"/>
    <col min="13" max="13" width="10.421875" style="0" customWidth="1"/>
    <col min="14" max="14" width="8.00390625" style="0" customWidth="1"/>
    <col min="15" max="15" width="11.140625" style="0" customWidth="1"/>
    <col min="16" max="16" width="7.28125" style="0" customWidth="1"/>
    <col min="17" max="17" width="7.140625" style="0" customWidth="1"/>
    <col min="18" max="18" width="0.42578125" style="0" customWidth="1"/>
    <col min="19" max="19" width="10.57421875" style="0" customWidth="1"/>
    <col min="20" max="20" width="13.421875" style="0" customWidth="1"/>
    <col min="21" max="21" width="8.00390625" style="0" customWidth="1"/>
    <col min="22" max="22" width="8.8515625" style="0" customWidth="1"/>
    <col min="23" max="23" width="0.71875" style="0" customWidth="1"/>
    <col min="24" max="24" width="7.421875" style="0" customWidth="1"/>
    <col min="25" max="25" width="12.28125" style="0" customWidth="1"/>
    <col min="26" max="26" width="0.5625" style="0" customWidth="1"/>
    <col min="27" max="27" width="11.7109375" style="0" customWidth="1"/>
    <col min="28" max="28" width="0.5625" style="0" customWidth="1"/>
    <col min="29" max="29" width="13.00390625" style="0" customWidth="1"/>
  </cols>
  <sheetData>
    <row r="1" spans="1:31" s="120" customFormat="1" ht="21" customHeight="1">
      <c r="A1" s="330" t="s">
        <v>161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 t="s">
        <v>161</v>
      </c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13"/>
      <c r="AE1" s="13"/>
    </row>
    <row r="2" spans="7:11" ht="17.25" customHeight="1" hidden="1" thickBot="1">
      <c r="G2" s="10"/>
      <c r="H2" s="10"/>
      <c r="I2" s="10"/>
      <c r="J2" s="10"/>
      <c r="K2" s="10"/>
    </row>
    <row r="3" spans="1:29" s="120" customFormat="1" ht="15" customHeight="1">
      <c r="A3" s="13" t="s">
        <v>114</v>
      </c>
      <c r="I3" s="177"/>
      <c r="J3" s="177"/>
      <c r="K3" s="177" t="s">
        <v>53</v>
      </c>
      <c r="L3" s="332" t="s">
        <v>113</v>
      </c>
      <c r="M3" s="332"/>
      <c r="AC3" s="177" t="s">
        <v>53</v>
      </c>
    </row>
    <row r="4" spans="1:29" ht="2.25" customHeight="1" thickBot="1">
      <c r="A4" s="57"/>
      <c r="I4" s="15"/>
      <c r="J4" s="15"/>
      <c r="K4" s="15"/>
      <c r="L4" s="58"/>
      <c r="AC4" s="15"/>
    </row>
    <row r="5" spans="1:29" ht="24.75" customHeight="1" thickTop="1">
      <c r="A5" s="334" t="s">
        <v>24</v>
      </c>
      <c r="B5" s="331" t="s">
        <v>56</v>
      </c>
      <c r="C5" s="331"/>
      <c r="D5" s="331"/>
      <c r="E5" s="331"/>
      <c r="F5" s="341"/>
      <c r="G5" s="262" t="s">
        <v>55</v>
      </c>
      <c r="H5" s="341"/>
      <c r="I5" s="262" t="s">
        <v>54</v>
      </c>
      <c r="J5" s="341"/>
      <c r="K5" s="262" t="s">
        <v>148</v>
      </c>
      <c r="L5" s="334" t="s">
        <v>24</v>
      </c>
      <c r="M5" s="331" t="s">
        <v>111</v>
      </c>
      <c r="N5" s="331"/>
      <c r="O5" s="331"/>
      <c r="P5" s="331"/>
      <c r="Q5" s="331"/>
      <c r="R5" s="341"/>
      <c r="S5" s="341" t="s">
        <v>19</v>
      </c>
      <c r="T5" s="341"/>
      <c r="U5" s="341"/>
      <c r="V5" s="341"/>
      <c r="W5" s="130"/>
      <c r="X5" s="331" t="s">
        <v>22</v>
      </c>
      <c r="Y5" s="331"/>
      <c r="Z5" s="341"/>
      <c r="AA5" s="340" t="s">
        <v>5</v>
      </c>
      <c r="AB5" s="334"/>
      <c r="AC5" s="262" t="s">
        <v>21</v>
      </c>
    </row>
    <row r="6" spans="1:29" ht="26.25" customHeight="1">
      <c r="A6" s="335"/>
      <c r="B6" s="168" t="s">
        <v>2</v>
      </c>
      <c r="C6" s="168" t="s">
        <v>52</v>
      </c>
      <c r="D6" s="168" t="s">
        <v>68</v>
      </c>
      <c r="E6" s="168" t="s">
        <v>4</v>
      </c>
      <c r="F6" s="342"/>
      <c r="G6" s="243" t="s">
        <v>70</v>
      </c>
      <c r="H6" s="342"/>
      <c r="I6" s="168" t="s">
        <v>70</v>
      </c>
      <c r="J6" s="342"/>
      <c r="K6" s="168" t="s">
        <v>70</v>
      </c>
      <c r="L6" s="335"/>
      <c r="M6" s="175" t="s">
        <v>7</v>
      </c>
      <c r="N6" s="175" t="s">
        <v>64</v>
      </c>
      <c r="O6" s="175" t="s">
        <v>158</v>
      </c>
      <c r="P6" s="175" t="s">
        <v>159</v>
      </c>
      <c r="Q6" s="175" t="s">
        <v>51</v>
      </c>
      <c r="R6" s="342"/>
      <c r="S6" s="175" t="s">
        <v>20</v>
      </c>
      <c r="T6" s="175" t="s">
        <v>7</v>
      </c>
      <c r="U6" s="175" t="s">
        <v>51</v>
      </c>
      <c r="V6" s="176" t="s">
        <v>79</v>
      </c>
      <c r="W6" s="131"/>
      <c r="X6" s="175" t="s">
        <v>51</v>
      </c>
      <c r="Y6" s="175" t="s">
        <v>7</v>
      </c>
      <c r="Z6" s="342"/>
      <c r="AA6" s="175" t="s">
        <v>7</v>
      </c>
      <c r="AB6" s="129"/>
      <c r="AC6" s="175" t="s">
        <v>6</v>
      </c>
    </row>
    <row r="7" spans="1:29" ht="24.75" customHeight="1">
      <c r="A7" s="72" t="s">
        <v>8</v>
      </c>
      <c r="B7" s="221">
        <v>37546256</v>
      </c>
      <c r="C7" s="82">
        <v>0.01</v>
      </c>
      <c r="D7" s="83">
        <v>0.01</v>
      </c>
      <c r="E7" s="84">
        <v>125</v>
      </c>
      <c r="F7" s="315"/>
      <c r="G7" s="225">
        <v>18151776</v>
      </c>
      <c r="H7" s="225"/>
      <c r="I7" s="85">
        <v>7147336.8</v>
      </c>
      <c r="J7" s="85"/>
      <c r="K7" s="85">
        <v>2554.4</v>
      </c>
      <c r="L7" s="72" t="s">
        <v>8</v>
      </c>
      <c r="M7" s="228">
        <v>1974</v>
      </c>
      <c r="N7" s="228">
        <v>969</v>
      </c>
      <c r="O7" s="228">
        <v>2885000</v>
      </c>
      <c r="P7" s="228">
        <v>1741</v>
      </c>
      <c r="Q7" s="228">
        <v>838</v>
      </c>
      <c r="R7" s="95"/>
      <c r="S7" s="88">
        <v>26503</v>
      </c>
      <c r="T7" s="88">
        <v>10483000</v>
      </c>
      <c r="U7" s="90">
        <v>751.4</v>
      </c>
      <c r="V7" s="90">
        <v>3480.6</v>
      </c>
      <c r="W7" s="90"/>
      <c r="X7" s="90">
        <v>459</v>
      </c>
      <c r="Y7" s="90">
        <v>4428882.9</v>
      </c>
      <c r="Z7" s="90"/>
      <c r="AA7" s="100">
        <v>20941000</v>
      </c>
      <c r="AB7" s="104"/>
      <c r="AC7" s="101">
        <v>34914463</v>
      </c>
    </row>
    <row r="8" spans="1:29" ht="24.75" customHeight="1">
      <c r="A8" s="70" t="s">
        <v>9</v>
      </c>
      <c r="B8" s="88">
        <v>33455260</v>
      </c>
      <c r="C8" s="222">
        <v>0.02</v>
      </c>
      <c r="D8" s="224">
        <v>0.4</v>
      </c>
      <c r="E8" s="84">
        <v>62.8</v>
      </c>
      <c r="F8" s="84"/>
      <c r="G8" s="226">
        <v>17075279</v>
      </c>
      <c r="H8" s="226"/>
      <c r="I8" s="88">
        <v>8121686.5</v>
      </c>
      <c r="J8" s="88"/>
      <c r="K8" s="88">
        <v>2044.5</v>
      </c>
      <c r="L8" s="70" t="s">
        <v>9</v>
      </c>
      <c r="M8" s="228">
        <v>1787</v>
      </c>
      <c r="N8" s="228">
        <v>1003</v>
      </c>
      <c r="O8" s="228">
        <v>3040000</v>
      </c>
      <c r="P8" s="228">
        <v>0</v>
      </c>
      <c r="Q8" s="228">
        <v>800</v>
      </c>
      <c r="R8" s="95"/>
      <c r="S8" s="88">
        <v>24914</v>
      </c>
      <c r="T8" s="88">
        <v>8051000</v>
      </c>
      <c r="U8" s="88">
        <v>744.1</v>
      </c>
      <c r="V8" s="88">
        <v>3599.4</v>
      </c>
      <c r="W8" s="88"/>
      <c r="X8" s="88">
        <v>415</v>
      </c>
      <c r="Y8" s="88">
        <v>4040864.8</v>
      </c>
      <c r="Z8" s="88"/>
      <c r="AA8" s="102">
        <v>18903000</v>
      </c>
      <c r="AB8" s="105"/>
      <c r="AC8" s="102">
        <v>28934493</v>
      </c>
    </row>
    <row r="9" spans="1:29" ht="24.75" customHeight="1">
      <c r="A9" s="70" t="s">
        <v>10</v>
      </c>
      <c r="B9" s="88">
        <v>19013071</v>
      </c>
      <c r="C9" s="223">
        <v>0.02</v>
      </c>
      <c r="D9" s="241">
        <v>0</v>
      </c>
      <c r="E9" s="84">
        <v>18</v>
      </c>
      <c r="F9" s="84"/>
      <c r="G9" s="226">
        <v>18863696</v>
      </c>
      <c r="H9" s="226"/>
      <c r="I9" s="88">
        <v>9609683.5</v>
      </c>
      <c r="J9" s="88"/>
      <c r="K9" s="88">
        <v>2136.5</v>
      </c>
      <c r="L9" s="70" t="s">
        <v>10</v>
      </c>
      <c r="M9" s="228">
        <v>1741</v>
      </c>
      <c r="N9" s="228">
        <v>758</v>
      </c>
      <c r="O9" s="228">
        <v>2711200</v>
      </c>
      <c r="P9" s="228">
        <v>4439</v>
      </c>
      <c r="Q9" s="228">
        <v>723</v>
      </c>
      <c r="R9" s="95"/>
      <c r="S9" s="88">
        <v>28730</v>
      </c>
      <c r="T9" s="88">
        <v>7977000</v>
      </c>
      <c r="U9" s="88">
        <v>719.8</v>
      </c>
      <c r="V9" s="88">
        <v>2593.8</v>
      </c>
      <c r="W9" s="88"/>
      <c r="X9" s="88">
        <v>450</v>
      </c>
      <c r="Y9" s="88">
        <v>4471247.1</v>
      </c>
      <c r="Z9" s="88"/>
      <c r="AA9" s="102">
        <v>19672000</v>
      </c>
      <c r="AB9" s="105"/>
      <c r="AC9" s="102">
        <v>35211114</v>
      </c>
    </row>
    <row r="10" spans="1:29" ht="24.75" customHeight="1">
      <c r="A10" s="70" t="s">
        <v>11</v>
      </c>
      <c r="B10" s="90">
        <v>15611620</v>
      </c>
      <c r="C10" s="222">
        <v>0.03</v>
      </c>
      <c r="D10" s="224">
        <v>0.41</v>
      </c>
      <c r="E10" s="84">
        <v>14.6</v>
      </c>
      <c r="F10" s="84"/>
      <c r="G10" s="226">
        <v>16371733</v>
      </c>
      <c r="H10" s="226"/>
      <c r="I10" s="88">
        <v>13714730.9</v>
      </c>
      <c r="J10" s="88"/>
      <c r="K10" s="88">
        <v>1699</v>
      </c>
      <c r="L10" s="70" t="s">
        <v>11</v>
      </c>
      <c r="M10" s="228">
        <v>123452</v>
      </c>
      <c r="N10" s="228">
        <v>768</v>
      </c>
      <c r="O10" s="228">
        <v>2265000</v>
      </c>
      <c r="P10" s="228">
        <v>3567</v>
      </c>
      <c r="Q10" s="228">
        <v>1780</v>
      </c>
      <c r="R10" s="95"/>
      <c r="S10" s="88">
        <v>23976</v>
      </c>
      <c r="T10" s="88">
        <v>9382000</v>
      </c>
      <c r="U10" s="88">
        <v>789.5</v>
      </c>
      <c r="V10" s="88">
        <v>3903.5</v>
      </c>
      <c r="W10" s="88"/>
      <c r="X10" s="88">
        <v>445</v>
      </c>
      <c r="Y10" s="88">
        <v>4373576.7</v>
      </c>
      <c r="Z10" s="88"/>
      <c r="AA10" s="102">
        <v>4773000</v>
      </c>
      <c r="AB10" s="105"/>
      <c r="AC10" s="102">
        <v>28528582</v>
      </c>
    </row>
    <row r="11" spans="1:29" ht="24.75" customHeight="1">
      <c r="A11" s="70" t="s">
        <v>12</v>
      </c>
      <c r="B11" s="88">
        <v>29897695.5</v>
      </c>
      <c r="C11" s="222">
        <v>0.01</v>
      </c>
      <c r="D11" s="83">
        <v>0.02</v>
      </c>
      <c r="E11" s="84">
        <v>18</v>
      </c>
      <c r="F11" s="84"/>
      <c r="G11" s="226">
        <v>17690565</v>
      </c>
      <c r="H11" s="226"/>
      <c r="I11" s="88">
        <v>13898300.3</v>
      </c>
      <c r="J11" s="88"/>
      <c r="K11" s="88">
        <v>1755.6</v>
      </c>
      <c r="L11" s="70" t="s">
        <v>12</v>
      </c>
      <c r="M11" s="228">
        <v>1767</v>
      </c>
      <c r="N11" s="228">
        <v>471</v>
      </c>
      <c r="O11" s="228">
        <v>2359552</v>
      </c>
      <c r="P11" s="228">
        <v>3809</v>
      </c>
      <c r="Q11" s="228">
        <v>728</v>
      </c>
      <c r="R11" s="95"/>
      <c r="S11" s="88">
        <v>24352</v>
      </c>
      <c r="T11" s="88">
        <v>10532000</v>
      </c>
      <c r="U11" s="88">
        <v>770.8</v>
      </c>
      <c r="V11" s="88">
        <v>3613.5</v>
      </c>
      <c r="W11" s="88"/>
      <c r="X11" s="88">
        <v>460</v>
      </c>
      <c r="Y11" s="88">
        <v>4106306.3</v>
      </c>
      <c r="Z11" s="88"/>
      <c r="AA11" s="102">
        <v>18655000</v>
      </c>
      <c r="AB11" s="105"/>
      <c r="AC11" s="102">
        <v>33429197</v>
      </c>
    </row>
    <row r="12" spans="1:29" ht="24.75" customHeight="1">
      <c r="A12" s="70" t="s">
        <v>13</v>
      </c>
      <c r="B12" s="88">
        <v>23191920.5</v>
      </c>
      <c r="C12" s="222">
        <v>0.01</v>
      </c>
      <c r="D12" s="83">
        <v>0.02</v>
      </c>
      <c r="E12" s="84">
        <v>14.1</v>
      </c>
      <c r="F12" s="84"/>
      <c r="G12" s="226">
        <v>18174262</v>
      </c>
      <c r="H12" s="226"/>
      <c r="I12" s="88">
        <v>14270538.2</v>
      </c>
      <c r="J12" s="88"/>
      <c r="K12" s="88">
        <v>2095.4</v>
      </c>
      <c r="L12" s="70" t="s">
        <v>13</v>
      </c>
      <c r="M12" s="228">
        <v>1623</v>
      </c>
      <c r="N12" s="228">
        <v>1190</v>
      </c>
      <c r="O12" s="228">
        <v>1954080</v>
      </c>
      <c r="P12" s="228">
        <v>4339</v>
      </c>
      <c r="Q12" s="228">
        <v>1158</v>
      </c>
      <c r="R12" s="95"/>
      <c r="S12" s="88">
        <v>24703</v>
      </c>
      <c r="T12" s="88">
        <v>9444000</v>
      </c>
      <c r="U12" s="88">
        <v>795.6</v>
      </c>
      <c r="V12" s="88">
        <v>3701</v>
      </c>
      <c r="W12" s="88"/>
      <c r="X12" s="88">
        <v>444</v>
      </c>
      <c r="Y12" s="88">
        <v>4068867.3</v>
      </c>
      <c r="Z12" s="88"/>
      <c r="AA12" s="102">
        <v>20063000</v>
      </c>
      <c r="AB12" s="105"/>
      <c r="AC12" s="102">
        <v>29031154</v>
      </c>
    </row>
    <row r="13" spans="1:29" ht="24.75" customHeight="1">
      <c r="A13" s="70" t="s">
        <v>14</v>
      </c>
      <c r="B13" s="88">
        <v>27235378</v>
      </c>
      <c r="C13" s="222">
        <v>0.02</v>
      </c>
      <c r="D13" s="83">
        <v>0.02</v>
      </c>
      <c r="E13" s="84">
        <v>15.3</v>
      </c>
      <c r="F13" s="84"/>
      <c r="G13" s="226">
        <v>19510199</v>
      </c>
      <c r="H13" s="226"/>
      <c r="I13" s="88">
        <v>15023796</v>
      </c>
      <c r="J13" s="88"/>
      <c r="K13" s="88">
        <v>1982.2</v>
      </c>
      <c r="L13" s="70" t="s">
        <v>14</v>
      </c>
      <c r="M13" s="228">
        <v>2365</v>
      </c>
      <c r="N13" s="228">
        <v>1258</v>
      </c>
      <c r="O13" s="228">
        <v>2978320</v>
      </c>
      <c r="P13" s="228">
        <v>4789</v>
      </c>
      <c r="Q13" s="228">
        <v>1328</v>
      </c>
      <c r="R13" s="95"/>
      <c r="S13" s="88">
        <v>24046</v>
      </c>
      <c r="T13" s="88">
        <v>10142000</v>
      </c>
      <c r="U13" s="88">
        <v>819.7</v>
      </c>
      <c r="V13" s="88">
        <v>3879.5</v>
      </c>
      <c r="W13" s="88"/>
      <c r="X13" s="88">
        <v>460</v>
      </c>
      <c r="Y13" s="88">
        <v>3736437.4</v>
      </c>
      <c r="Z13" s="88"/>
      <c r="AA13" s="102">
        <v>20533000</v>
      </c>
      <c r="AB13" s="105"/>
      <c r="AC13" s="102">
        <v>28994792</v>
      </c>
    </row>
    <row r="14" spans="1:29" ht="24.75" customHeight="1">
      <c r="A14" s="70" t="s">
        <v>15</v>
      </c>
      <c r="B14" s="88">
        <v>26963324.5</v>
      </c>
      <c r="C14" s="222">
        <v>0.01</v>
      </c>
      <c r="D14" s="83">
        <v>0.01</v>
      </c>
      <c r="E14" s="84">
        <v>39.1</v>
      </c>
      <c r="F14" s="84"/>
      <c r="G14" s="226">
        <v>20841642</v>
      </c>
      <c r="H14" s="226"/>
      <c r="I14" s="88">
        <v>16920963.2</v>
      </c>
      <c r="J14" s="88"/>
      <c r="K14" s="88">
        <v>1755.6</v>
      </c>
      <c r="L14" s="70" t="s">
        <v>15</v>
      </c>
      <c r="M14" s="228">
        <v>2084</v>
      </c>
      <c r="N14" s="228">
        <v>1290</v>
      </c>
      <c r="O14" s="228">
        <v>3096021</v>
      </c>
      <c r="P14" s="228">
        <v>4689</v>
      </c>
      <c r="Q14" s="228">
        <v>1234</v>
      </c>
      <c r="R14" s="95"/>
      <c r="S14" s="88">
        <v>24610</v>
      </c>
      <c r="T14" s="88">
        <v>10271000</v>
      </c>
      <c r="U14" s="88">
        <v>811.6</v>
      </c>
      <c r="V14" s="88">
        <v>2979</v>
      </c>
      <c r="W14" s="88"/>
      <c r="X14" s="88">
        <v>460</v>
      </c>
      <c r="Y14" s="88">
        <v>3926833.4</v>
      </c>
      <c r="Z14" s="88"/>
      <c r="AA14" s="102">
        <v>20412000</v>
      </c>
      <c r="AB14" s="105"/>
      <c r="AC14" s="102">
        <v>34286316</v>
      </c>
    </row>
    <row r="15" spans="1:29" ht="24.75" customHeight="1">
      <c r="A15" s="70" t="s">
        <v>47</v>
      </c>
      <c r="B15" s="88">
        <v>25295945.5</v>
      </c>
      <c r="C15" s="222">
        <v>0.01</v>
      </c>
      <c r="D15" s="83">
        <v>0.4</v>
      </c>
      <c r="E15" s="84">
        <v>18</v>
      </c>
      <c r="F15" s="84"/>
      <c r="G15" s="226">
        <v>21053578</v>
      </c>
      <c r="H15" s="226"/>
      <c r="I15" s="88">
        <v>17530594.9</v>
      </c>
      <c r="J15" s="88"/>
      <c r="K15" s="88">
        <v>1670.7</v>
      </c>
      <c r="L15" s="70" t="s">
        <v>47</v>
      </c>
      <c r="M15" s="228">
        <v>2558</v>
      </c>
      <c r="N15" s="228">
        <v>1234</v>
      </c>
      <c r="O15" s="228">
        <v>2936760</v>
      </c>
      <c r="P15" s="228">
        <v>3998</v>
      </c>
      <c r="Q15" s="228">
        <v>1073</v>
      </c>
      <c r="R15" s="95"/>
      <c r="S15" s="88">
        <v>25087</v>
      </c>
      <c r="T15" s="88">
        <v>9559000</v>
      </c>
      <c r="U15" s="88">
        <v>772</v>
      </c>
      <c r="V15" s="88">
        <v>3225.6</v>
      </c>
      <c r="W15" s="88"/>
      <c r="X15" s="88">
        <v>445</v>
      </c>
      <c r="Y15" s="88">
        <v>4512987.3</v>
      </c>
      <c r="Z15" s="88"/>
      <c r="AA15" s="102">
        <v>12669800</v>
      </c>
      <c r="AB15" s="105"/>
      <c r="AC15" s="102">
        <v>28299092</v>
      </c>
    </row>
    <row r="16" spans="1:29" ht="24.75" customHeight="1">
      <c r="A16" s="70" t="s">
        <v>48</v>
      </c>
      <c r="B16" s="88">
        <v>25856021.5</v>
      </c>
      <c r="C16" s="222">
        <v>0.01</v>
      </c>
      <c r="D16" s="224">
        <v>0</v>
      </c>
      <c r="E16" s="84">
        <v>15.3</v>
      </c>
      <c r="F16" s="84"/>
      <c r="G16" s="226">
        <v>20963279</v>
      </c>
      <c r="H16" s="226"/>
      <c r="I16" s="88">
        <v>19044475.9</v>
      </c>
      <c r="J16" s="88"/>
      <c r="K16" s="88">
        <v>1783.9</v>
      </c>
      <c r="L16" s="70" t="s">
        <v>48</v>
      </c>
      <c r="M16" s="228">
        <v>4058</v>
      </c>
      <c r="N16" s="228">
        <v>1284</v>
      </c>
      <c r="O16" s="228">
        <v>2710055</v>
      </c>
      <c r="P16" s="228">
        <v>4807</v>
      </c>
      <c r="Q16" s="228">
        <v>1322</v>
      </c>
      <c r="R16" s="95"/>
      <c r="S16" s="88">
        <v>26596</v>
      </c>
      <c r="T16" s="88">
        <v>9382000</v>
      </c>
      <c r="U16" s="88">
        <v>794.9</v>
      </c>
      <c r="V16" s="88">
        <v>3816.4</v>
      </c>
      <c r="W16" s="88"/>
      <c r="X16" s="88">
        <v>460</v>
      </c>
      <c r="Y16" s="88">
        <v>4237957</v>
      </c>
      <c r="Z16" s="88"/>
      <c r="AA16" s="102">
        <v>19962000</v>
      </c>
      <c r="AB16" s="105"/>
      <c r="AC16" s="102">
        <v>33514652</v>
      </c>
    </row>
    <row r="17" spans="1:29" ht="24.75" customHeight="1">
      <c r="A17" s="70" t="s">
        <v>17</v>
      </c>
      <c r="B17" s="88">
        <v>25605621</v>
      </c>
      <c r="C17" s="242">
        <v>0</v>
      </c>
      <c r="D17" s="224">
        <v>0.04</v>
      </c>
      <c r="E17" s="84">
        <v>80.4</v>
      </c>
      <c r="F17" s="84"/>
      <c r="G17" s="226">
        <v>19145095</v>
      </c>
      <c r="H17" s="226"/>
      <c r="I17" s="88">
        <v>17790368.3</v>
      </c>
      <c r="J17" s="88"/>
      <c r="K17" s="88">
        <v>1387.5</v>
      </c>
      <c r="L17" s="70" t="s">
        <v>17</v>
      </c>
      <c r="M17" s="228">
        <v>1523</v>
      </c>
      <c r="N17" s="228">
        <v>1260</v>
      </c>
      <c r="O17" s="228">
        <v>3715328</v>
      </c>
      <c r="P17" s="228">
        <v>5204</v>
      </c>
      <c r="Q17" s="228">
        <v>1184</v>
      </c>
      <c r="R17" s="95"/>
      <c r="S17" s="88">
        <v>25770</v>
      </c>
      <c r="T17" s="88">
        <v>7491760</v>
      </c>
      <c r="U17" s="88">
        <v>810.7</v>
      </c>
      <c r="V17" s="88">
        <v>3792.6</v>
      </c>
      <c r="W17" s="88"/>
      <c r="X17" s="88">
        <v>455</v>
      </c>
      <c r="Y17" s="88">
        <v>4653183.7</v>
      </c>
      <c r="Z17" s="88"/>
      <c r="AA17" s="102">
        <v>20360000</v>
      </c>
      <c r="AB17" s="105"/>
      <c r="AC17" s="102">
        <v>32121916</v>
      </c>
    </row>
    <row r="18" spans="1:29" ht="24.75" customHeight="1">
      <c r="A18" s="73" t="s">
        <v>49</v>
      </c>
      <c r="B18" s="91">
        <v>27628667</v>
      </c>
      <c r="C18" s="242">
        <v>0</v>
      </c>
      <c r="D18" s="83">
        <v>0.65</v>
      </c>
      <c r="E18" s="84">
        <v>109.6</v>
      </c>
      <c r="F18" s="316"/>
      <c r="G18" s="227">
        <v>20175549</v>
      </c>
      <c r="H18" s="317"/>
      <c r="I18" s="88">
        <v>19542209</v>
      </c>
      <c r="J18" s="92"/>
      <c r="K18" s="92">
        <v>981.5</v>
      </c>
      <c r="L18" s="73" t="s">
        <v>49</v>
      </c>
      <c r="M18" s="228">
        <v>4638</v>
      </c>
      <c r="N18" s="228">
        <v>777</v>
      </c>
      <c r="O18" s="228">
        <v>3174042</v>
      </c>
      <c r="P18" s="228">
        <v>4949</v>
      </c>
      <c r="Q18" s="228">
        <v>1377</v>
      </c>
      <c r="R18" s="97"/>
      <c r="S18" s="88">
        <v>28454</v>
      </c>
      <c r="T18" s="92">
        <v>84341756</v>
      </c>
      <c r="U18" s="86">
        <v>181.7</v>
      </c>
      <c r="V18" s="86">
        <v>1156.5</v>
      </c>
      <c r="W18" s="98"/>
      <c r="X18" s="86">
        <v>160</v>
      </c>
      <c r="Y18" s="86">
        <v>5026804</v>
      </c>
      <c r="Z18" s="86"/>
      <c r="AA18" s="103">
        <v>21184000</v>
      </c>
      <c r="AB18" s="106"/>
      <c r="AC18" s="107">
        <v>39757964</v>
      </c>
    </row>
    <row r="19" spans="1:29" s="140" customFormat="1" ht="26.25" customHeight="1" thickBot="1">
      <c r="A19" s="132" t="s">
        <v>65</v>
      </c>
      <c r="B19" s="136">
        <f aca="true" t="shared" si="0" ref="B19:I19">SUM(B7:B18)</f>
        <v>317300780.5</v>
      </c>
      <c r="C19" s="134">
        <f t="shared" si="0"/>
        <v>0.15000000000000002</v>
      </c>
      <c r="D19" s="134">
        <f t="shared" si="0"/>
        <v>1.98</v>
      </c>
      <c r="E19" s="135">
        <f t="shared" si="0"/>
        <v>530.2</v>
      </c>
      <c r="F19" s="135"/>
      <c r="G19" s="133">
        <f t="shared" si="0"/>
        <v>228016653</v>
      </c>
      <c r="H19" s="133"/>
      <c r="I19" s="136">
        <f t="shared" si="0"/>
        <v>172614683.50000003</v>
      </c>
      <c r="J19" s="136"/>
      <c r="K19" s="136">
        <f>SUM(K7:K18)</f>
        <v>21846.800000000003</v>
      </c>
      <c r="L19" s="132" t="s">
        <v>65</v>
      </c>
      <c r="M19" s="244">
        <f>SUM(M7:M18)</f>
        <v>149570</v>
      </c>
      <c r="N19" s="245">
        <f>SUM(N7:N18)</f>
        <v>12262</v>
      </c>
      <c r="O19" s="245">
        <f>SUM(O7:O18)</f>
        <v>33825358</v>
      </c>
      <c r="P19" s="245">
        <f>SUM(P7:P18)</f>
        <v>46331</v>
      </c>
      <c r="Q19" s="245">
        <f>SUM(Q7:Q18)</f>
        <v>13545</v>
      </c>
      <c r="R19" s="138"/>
      <c r="S19" s="136">
        <f>SUM(S7:S18)</f>
        <v>307741</v>
      </c>
      <c r="T19" s="136">
        <f>SUM(T7:T18)</f>
        <v>187056516</v>
      </c>
      <c r="U19" s="136">
        <f>SUM(U7:U18)</f>
        <v>8761.800000000001</v>
      </c>
      <c r="V19" s="136">
        <f>SUM(V7:V18)</f>
        <v>39741.399999999994</v>
      </c>
      <c r="W19" s="136"/>
      <c r="X19" s="136">
        <f>SUM(X7:X18)</f>
        <v>5113</v>
      </c>
      <c r="Y19" s="136">
        <f>SUM(Y7:Y18)</f>
        <v>51583947.9</v>
      </c>
      <c r="Z19" s="136"/>
      <c r="AA19" s="133">
        <f>SUM(AA7:AA18)</f>
        <v>218127800</v>
      </c>
      <c r="AB19" s="139"/>
      <c r="AC19" s="133">
        <f>SUM(AC7:AC18)</f>
        <v>387023735</v>
      </c>
    </row>
    <row r="20" spans="1:29" ht="4.5" customHeight="1" thickTop="1">
      <c r="A20" s="337"/>
      <c r="B20" s="337"/>
      <c r="C20" s="16"/>
      <c r="D20" s="17"/>
      <c r="E20" s="17"/>
      <c r="F20" s="17"/>
      <c r="G20" s="17"/>
      <c r="H20" s="17"/>
      <c r="L20" s="22"/>
      <c r="M20" s="22"/>
      <c r="N20" s="22"/>
      <c r="O20" s="22"/>
      <c r="P20" s="22"/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9"/>
    </row>
    <row r="21" spans="1:29" ht="24" customHeight="1">
      <c r="A21" s="339" t="s">
        <v>23</v>
      </c>
      <c r="B21" s="339"/>
      <c r="C21" s="339"/>
      <c r="D21" s="339"/>
      <c r="E21" s="67"/>
      <c r="F21" s="67"/>
      <c r="G21" s="67"/>
      <c r="H21" s="67"/>
      <c r="K21" s="19" t="s">
        <v>50</v>
      </c>
      <c r="L21" s="343" t="s">
        <v>23</v>
      </c>
      <c r="M21" s="343"/>
      <c r="N21" s="343"/>
      <c r="O21" s="343"/>
      <c r="P21" s="343"/>
      <c r="Q21" s="343"/>
      <c r="R21" s="343"/>
      <c r="S21" s="343"/>
      <c r="T21" s="343"/>
      <c r="U21" s="78"/>
      <c r="V21" s="78"/>
      <c r="W21" s="21"/>
      <c r="X21" s="21"/>
      <c r="Y21" s="21"/>
      <c r="Z21" s="21"/>
      <c r="AA21" s="21"/>
      <c r="AB21" s="21"/>
      <c r="AC21" s="21"/>
    </row>
    <row r="22" spans="1:29" ht="20.25" customHeight="1">
      <c r="A22" s="333"/>
      <c r="B22" s="333"/>
      <c r="C22" s="333"/>
      <c r="D22" s="333"/>
      <c r="E22" s="22"/>
      <c r="F22" s="53"/>
      <c r="G22" s="21"/>
      <c r="H22" s="21"/>
      <c r="I22" s="21"/>
      <c r="J22" s="21"/>
      <c r="K22" s="21"/>
      <c r="U22" s="80"/>
      <c r="V22" s="80"/>
      <c r="W22" s="66"/>
      <c r="X22" s="21"/>
      <c r="Y22" s="21"/>
      <c r="Z22" s="21"/>
      <c r="AA22" s="21"/>
      <c r="AB22" s="21"/>
      <c r="AC22" s="21"/>
    </row>
    <row r="23" spans="1:29" ht="23.25" customHeight="1">
      <c r="A23" s="23"/>
      <c r="B23" s="23"/>
      <c r="C23" s="23"/>
      <c r="D23" s="23"/>
      <c r="E23" s="23"/>
      <c r="F23" s="2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5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3.25" customHeight="1">
      <c r="A25" s="338" t="s">
        <v>67</v>
      </c>
      <c r="B25" s="338"/>
      <c r="C25" s="338"/>
      <c r="D25" s="338"/>
      <c r="E25" s="25"/>
      <c r="F25" s="25"/>
      <c r="G25" s="25"/>
      <c r="H25" s="25"/>
      <c r="I25" s="25"/>
      <c r="J25" s="25"/>
      <c r="K25" s="393">
        <v>11</v>
      </c>
      <c r="L25" s="338" t="s">
        <v>67</v>
      </c>
      <c r="M25" s="338"/>
      <c r="N25" s="338"/>
      <c r="O25" s="338"/>
      <c r="P25" s="338"/>
      <c r="Q25" s="338"/>
      <c r="R25" s="26"/>
      <c r="S25" s="26"/>
      <c r="T25" s="38"/>
      <c r="U25" s="64"/>
      <c r="V25" s="64"/>
      <c r="W25" s="64"/>
      <c r="X25" s="338"/>
      <c r="Y25" s="338"/>
      <c r="Z25" s="24"/>
      <c r="AA25" s="25"/>
      <c r="AB25" s="24"/>
      <c r="AC25" s="393">
        <v>12</v>
      </c>
    </row>
    <row r="26" spans="1:11" s="6" customFormat="1" ht="19.5" customHeight="1">
      <c r="A26" s="1"/>
      <c r="B26" s="1"/>
      <c r="C26" s="1"/>
      <c r="D26" s="1"/>
      <c r="E26" s="1"/>
      <c r="F26" s="1"/>
      <c r="G26"/>
      <c r="H26"/>
      <c r="I26"/>
      <c r="J26"/>
      <c r="K26"/>
    </row>
    <row r="27" spans="1:11" s="6" customFormat="1" ht="12.75" customHeight="1">
      <c r="A27" s="3"/>
      <c r="B27" s="3"/>
      <c r="C27" s="5"/>
      <c r="D27" s="7"/>
      <c r="E27" s="7"/>
      <c r="F27" s="7"/>
      <c r="G27"/>
      <c r="H27"/>
      <c r="I27"/>
      <c r="J27"/>
      <c r="K27"/>
    </row>
    <row r="28" spans="1:11" s="6" customFormat="1" ht="12.75" customHeight="1">
      <c r="A28" s="3"/>
      <c r="B28" s="3"/>
      <c r="C28" s="5"/>
      <c r="D28" s="7"/>
      <c r="E28" s="7"/>
      <c r="F28" s="7"/>
      <c r="G28"/>
      <c r="H28"/>
      <c r="I28"/>
      <c r="J28"/>
      <c r="K28"/>
    </row>
    <row r="29" spans="1:11" s="6" customFormat="1" ht="12.75" customHeight="1">
      <c r="A29" s="3"/>
      <c r="B29" s="3"/>
      <c r="C29" s="5"/>
      <c r="D29" s="7"/>
      <c r="E29" s="7"/>
      <c r="F29" s="7"/>
      <c r="G29"/>
      <c r="H29"/>
      <c r="I29"/>
      <c r="J29"/>
      <c r="K29"/>
    </row>
    <row r="30" spans="1:11" s="6" customFormat="1" ht="12.75" customHeight="1">
      <c r="A30" s="3"/>
      <c r="B30" s="3"/>
      <c r="C30" s="5"/>
      <c r="D30" s="7"/>
      <c r="E30" s="7"/>
      <c r="F30" s="7"/>
      <c r="G30"/>
      <c r="H30"/>
      <c r="I30"/>
      <c r="J30"/>
      <c r="K30"/>
    </row>
    <row r="31" spans="1:11" s="6" customFormat="1" ht="12.75" customHeight="1">
      <c r="A31" s="3"/>
      <c r="B31" s="3"/>
      <c r="C31" s="5"/>
      <c r="D31" s="5"/>
      <c r="E31" s="5"/>
      <c r="F31" s="5"/>
      <c r="G31"/>
      <c r="H31"/>
      <c r="I31"/>
      <c r="J31"/>
      <c r="K31"/>
    </row>
    <row r="32" spans="1:11" s="6" customFormat="1" ht="12.75" customHeight="1">
      <c r="A32" s="3"/>
      <c r="B32" s="3"/>
      <c r="C32" s="5"/>
      <c r="D32" s="5"/>
      <c r="E32" s="5"/>
      <c r="F32" s="5"/>
      <c r="G32"/>
      <c r="H32"/>
      <c r="I32"/>
      <c r="J32"/>
      <c r="K32"/>
    </row>
    <row r="33" spans="1:11" s="6" customFormat="1" ht="12.75" customHeight="1">
      <c r="A33" s="3"/>
      <c r="B33" s="3"/>
      <c r="C33" s="5"/>
      <c r="D33" s="5"/>
      <c r="E33" s="5"/>
      <c r="F33" s="5"/>
      <c r="G33"/>
      <c r="H33"/>
      <c r="I33"/>
      <c r="J33"/>
      <c r="K33"/>
    </row>
    <row r="34" spans="1:11" s="6" customFormat="1" ht="12.75" customHeight="1">
      <c r="A34" s="3"/>
      <c r="B34" s="3"/>
      <c r="C34" s="5"/>
      <c r="D34" s="7"/>
      <c r="E34" s="7"/>
      <c r="F34" s="7"/>
      <c r="G34"/>
      <c r="H34"/>
      <c r="I34"/>
      <c r="J34"/>
      <c r="K34"/>
    </row>
    <row r="35" spans="1:11" s="6" customFormat="1" ht="12.75" customHeight="1">
      <c r="A35" s="3"/>
      <c r="B35" s="3"/>
      <c r="C35" s="5"/>
      <c r="D35" s="7"/>
      <c r="E35" s="7"/>
      <c r="F35" s="7"/>
      <c r="G35"/>
      <c r="H35"/>
      <c r="I35"/>
      <c r="J35"/>
      <c r="K35"/>
    </row>
    <row r="36" spans="1:11" s="6" customFormat="1" ht="12.75" customHeight="1">
      <c r="A36" s="3"/>
      <c r="B36" s="3"/>
      <c r="C36" s="5"/>
      <c r="D36" s="7"/>
      <c r="E36" s="7"/>
      <c r="F36" s="7"/>
      <c r="G36"/>
      <c r="H36"/>
      <c r="I36"/>
      <c r="J36"/>
      <c r="K36"/>
    </row>
    <row r="37" spans="1:11" s="6" customFormat="1" ht="12.75" customHeight="1">
      <c r="A37" s="3"/>
      <c r="B37" s="3"/>
      <c r="C37" s="5"/>
      <c r="D37" s="7"/>
      <c r="E37" s="7"/>
      <c r="F37" s="7"/>
      <c r="G37"/>
      <c r="H37"/>
      <c r="I37"/>
      <c r="J37"/>
      <c r="K37"/>
    </row>
    <row r="38" spans="1:11" s="6" customFormat="1" ht="12.75" customHeight="1">
      <c r="A38" s="3"/>
      <c r="B38" s="3"/>
      <c r="C38" s="5"/>
      <c r="D38" s="5"/>
      <c r="E38" s="5"/>
      <c r="F38" s="5"/>
      <c r="G38"/>
      <c r="H38"/>
      <c r="I38"/>
      <c r="J38"/>
      <c r="K38"/>
    </row>
    <row r="39" spans="1:11" s="6" customFormat="1" ht="18" customHeight="1">
      <c r="A39" s="3"/>
      <c r="B39" s="3"/>
      <c r="C39" s="5"/>
      <c r="D39" s="7"/>
      <c r="E39" s="7"/>
      <c r="F39" s="7"/>
      <c r="G39"/>
      <c r="H39"/>
      <c r="I39"/>
      <c r="J39"/>
      <c r="K39"/>
    </row>
    <row r="40" spans="1:11" s="6" customFormat="1" ht="18" customHeight="1">
      <c r="A40" s="3"/>
      <c r="B40" s="3"/>
      <c r="C40" s="8"/>
      <c r="D40" s="8"/>
      <c r="E40" s="8"/>
      <c r="F40" s="8"/>
      <c r="G40"/>
      <c r="H40"/>
      <c r="I40"/>
      <c r="J40"/>
      <c r="K40"/>
    </row>
    <row r="41" spans="1:11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6" customFormat="1" ht="9" customHeight="1">
      <c r="A42" s="9"/>
      <c r="B42" s="9"/>
      <c r="C42" s="9"/>
      <c r="D42" s="9"/>
      <c r="E42" s="9"/>
      <c r="F42" s="9"/>
      <c r="G42"/>
      <c r="H42"/>
      <c r="I42"/>
      <c r="J42"/>
      <c r="K42"/>
    </row>
    <row r="43" spans="1:11" s="6" customFormat="1" ht="11.2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254"/>
      <c r="K43" s="254"/>
    </row>
    <row r="44" spans="7:11" s="6" customFormat="1" ht="12.75">
      <c r="G44"/>
      <c r="H44"/>
      <c r="I44"/>
      <c r="J44"/>
      <c r="K44"/>
    </row>
    <row r="45" spans="1:6" ht="12.75">
      <c r="A45" s="6"/>
      <c r="B45" s="6"/>
      <c r="C45" s="6"/>
      <c r="D45" s="6"/>
      <c r="E45" s="6"/>
      <c r="F45" s="6"/>
    </row>
  </sheetData>
  <sheetProtection/>
  <mergeCells count="23">
    <mergeCell ref="X25:Y25"/>
    <mergeCell ref="L21:T21"/>
    <mergeCell ref="J5:J6"/>
    <mergeCell ref="A43:I43"/>
    <mergeCell ref="A5:A6"/>
    <mergeCell ref="A20:B20"/>
    <mergeCell ref="L25:Q25"/>
    <mergeCell ref="A21:D21"/>
    <mergeCell ref="AA5:AB5"/>
    <mergeCell ref="Z5:Z6"/>
    <mergeCell ref="A25:D25"/>
    <mergeCell ref="F5:F6"/>
    <mergeCell ref="H5:H6"/>
    <mergeCell ref="A1:K1"/>
    <mergeCell ref="L1:AC1"/>
    <mergeCell ref="B5:E5"/>
    <mergeCell ref="L3:M3"/>
    <mergeCell ref="A22:D22"/>
    <mergeCell ref="X5:Y5"/>
    <mergeCell ref="M5:Q5"/>
    <mergeCell ref="L5:L6"/>
    <mergeCell ref="R5:R6"/>
    <mergeCell ref="S5:V5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1" r:id="rId1"/>
  <colBreaks count="1" manualBreakCount="1">
    <brk id="11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rightToLeft="1" view="pageBreakPreview" zoomScaleSheetLayoutView="100" zoomScalePageLayoutView="0" workbookViewId="0" topLeftCell="A13">
      <selection activeCell="H24" sqref="H24"/>
    </sheetView>
  </sheetViews>
  <sheetFormatPr defaultColWidth="9.140625" defaultRowHeight="12.75"/>
  <cols>
    <col min="1" max="8" width="15.7109375" style="0" customWidth="1"/>
  </cols>
  <sheetData>
    <row r="1" spans="1:8" s="120" customFormat="1" ht="33" customHeight="1">
      <c r="A1" s="350" t="s">
        <v>136</v>
      </c>
      <c r="B1" s="350"/>
      <c r="C1" s="350"/>
      <c r="D1" s="350"/>
      <c r="E1" s="350"/>
      <c r="F1" s="350"/>
      <c r="G1" s="350"/>
      <c r="H1" s="350"/>
    </row>
    <row r="2" spans="1:8" ht="15" customHeight="1" thickBot="1">
      <c r="A2" s="173" t="s">
        <v>125</v>
      </c>
      <c r="B2" s="59"/>
      <c r="C2" s="59"/>
      <c r="D2" s="59"/>
      <c r="E2" s="377"/>
      <c r="F2" s="377"/>
      <c r="G2" s="377"/>
      <c r="H2" s="377"/>
    </row>
    <row r="3" spans="1:8" s="120" customFormat="1" ht="30.75" customHeight="1" thickTop="1">
      <c r="A3" s="334" t="s">
        <v>24</v>
      </c>
      <c r="B3" s="276" t="s">
        <v>179</v>
      </c>
      <c r="C3" s="276" t="s">
        <v>89</v>
      </c>
      <c r="D3" s="276" t="s">
        <v>175</v>
      </c>
      <c r="E3" s="276" t="s">
        <v>176</v>
      </c>
      <c r="F3" s="276" t="s">
        <v>90</v>
      </c>
      <c r="G3" s="276" t="s">
        <v>177</v>
      </c>
      <c r="H3" s="327" t="s">
        <v>200</v>
      </c>
    </row>
    <row r="4" spans="1:8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1" ht="24" customHeight="1">
      <c r="A5" s="69" t="s">
        <v>8</v>
      </c>
      <c r="B5" s="190">
        <v>0.019</v>
      </c>
      <c r="C5" s="190">
        <v>0.035</v>
      </c>
      <c r="D5" s="190">
        <v>0.025</v>
      </c>
      <c r="E5" s="190">
        <v>0.061</v>
      </c>
      <c r="F5" s="190">
        <v>0.431</v>
      </c>
      <c r="G5" s="190">
        <v>1.845</v>
      </c>
      <c r="H5" s="190">
        <v>253</v>
      </c>
      <c r="J5" s="190">
        <v>0.253</v>
      </c>
      <c r="K5">
        <f>J5*1000</f>
        <v>253</v>
      </c>
    </row>
    <row r="6" spans="1:11" ht="24" customHeight="1">
      <c r="A6" s="69" t="s">
        <v>9</v>
      </c>
      <c r="B6" s="191">
        <v>0.034</v>
      </c>
      <c r="C6" s="191">
        <v>0.027</v>
      </c>
      <c r="D6" s="191">
        <v>0.03</v>
      </c>
      <c r="E6" s="191">
        <v>0.057</v>
      </c>
      <c r="F6" s="191">
        <v>0.477</v>
      </c>
      <c r="G6" s="191">
        <v>1.764</v>
      </c>
      <c r="H6" s="191">
        <v>168</v>
      </c>
      <c r="J6" s="191">
        <v>0.168</v>
      </c>
      <c r="K6">
        <f aca="true" t="shared" si="0" ref="K6:K16">J6*1000</f>
        <v>168</v>
      </c>
    </row>
    <row r="7" spans="1:11" ht="24" customHeight="1">
      <c r="A7" s="69" t="s">
        <v>58</v>
      </c>
      <c r="B7" s="191">
        <v>0.012</v>
      </c>
      <c r="C7" s="191">
        <v>0.01</v>
      </c>
      <c r="D7" s="191">
        <v>0.018</v>
      </c>
      <c r="E7" s="191">
        <v>0.028</v>
      </c>
      <c r="F7" s="191">
        <v>0.31</v>
      </c>
      <c r="G7" s="191">
        <v>1.671</v>
      </c>
      <c r="H7" s="191">
        <v>244</v>
      </c>
      <c r="J7" s="191">
        <v>0.244</v>
      </c>
      <c r="K7">
        <f t="shared" si="0"/>
        <v>244</v>
      </c>
    </row>
    <row r="8" spans="1:11" ht="24" customHeight="1">
      <c r="A8" s="69" t="s">
        <v>11</v>
      </c>
      <c r="B8" s="191">
        <v>0.016</v>
      </c>
      <c r="C8" s="191">
        <v>0.009</v>
      </c>
      <c r="D8" s="191">
        <v>0.019</v>
      </c>
      <c r="E8" s="191">
        <v>0.028</v>
      </c>
      <c r="F8" s="191">
        <v>0.304</v>
      </c>
      <c r="G8" s="191">
        <v>1.62</v>
      </c>
      <c r="H8" s="191">
        <v>120</v>
      </c>
      <c r="J8" s="191">
        <v>0.12</v>
      </c>
      <c r="K8">
        <f t="shared" si="0"/>
        <v>120</v>
      </c>
    </row>
    <row r="9" spans="1:11" ht="24" customHeight="1">
      <c r="A9" s="69" t="s">
        <v>57</v>
      </c>
      <c r="B9" s="191">
        <v>0.024</v>
      </c>
      <c r="C9" s="191">
        <v>0.018</v>
      </c>
      <c r="D9" s="191">
        <v>0.026</v>
      </c>
      <c r="E9" s="191">
        <v>0.044</v>
      </c>
      <c r="F9" s="191">
        <v>0.311</v>
      </c>
      <c r="G9" s="191">
        <v>1.586</v>
      </c>
      <c r="H9" s="191">
        <v>177</v>
      </c>
      <c r="J9" s="191">
        <v>0.177</v>
      </c>
      <c r="K9">
        <f t="shared" si="0"/>
        <v>177</v>
      </c>
    </row>
    <row r="10" spans="1:11" ht="24" customHeight="1">
      <c r="A10" s="70" t="s">
        <v>13</v>
      </c>
      <c r="B10" s="191">
        <v>0.049</v>
      </c>
      <c r="C10" s="191">
        <v>0.028</v>
      </c>
      <c r="D10" s="191">
        <v>0.037</v>
      </c>
      <c r="E10" s="191">
        <v>0.065</v>
      </c>
      <c r="F10" s="191">
        <v>0.321</v>
      </c>
      <c r="G10" s="191">
        <v>1.561</v>
      </c>
      <c r="H10" s="191">
        <v>221</v>
      </c>
      <c r="J10" s="191">
        <v>0.221</v>
      </c>
      <c r="K10">
        <f t="shared" si="0"/>
        <v>221</v>
      </c>
    </row>
    <row r="11" spans="1:11" ht="24" customHeight="1">
      <c r="A11" s="70" t="s">
        <v>14</v>
      </c>
      <c r="B11" s="191">
        <v>0.032</v>
      </c>
      <c r="C11" s="191">
        <v>0.038</v>
      </c>
      <c r="D11" s="191">
        <v>0.037</v>
      </c>
      <c r="E11" s="191">
        <v>0.075</v>
      </c>
      <c r="F11" s="191">
        <v>0.286</v>
      </c>
      <c r="G11" s="191">
        <v>1.569</v>
      </c>
      <c r="H11" s="191">
        <v>315</v>
      </c>
      <c r="J11" s="191">
        <v>0.315</v>
      </c>
      <c r="K11">
        <f t="shared" si="0"/>
        <v>315</v>
      </c>
    </row>
    <row r="12" spans="1:11" ht="24" customHeight="1">
      <c r="A12" s="70" t="s">
        <v>15</v>
      </c>
      <c r="B12" s="191">
        <v>0.031</v>
      </c>
      <c r="C12" s="191">
        <v>0.053</v>
      </c>
      <c r="D12" s="191">
        <v>0.036</v>
      </c>
      <c r="E12" s="191">
        <v>0.089</v>
      </c>
      <c r="F12" s="191">
        <v>0.289</v>
      </c>
      <c r="G12" s="191">
        <v>1.543</v>
      </c>
      <c r="H12" s="191">
        <v>251</v>
      </c>
      <c r="J12" s="191">
        <v>0.251</v>
      </c>
      <c r="K12">
        <f t="shared" si="0"/>
        <v>251</v>
      </c>
    </row>
    <row r="13" spans="1:11" ht="24" customHeight="1">
      <c r="A13" s="70" t="s">
        <v>47</v>
      </c>
      <c r="B13" s="191">
        <v>0.054</v>
      </c>
      <c r="C13" s="191">
        <v>0.032</v>
      </c>
      <c r="D13" s="191">
        <v>0.052</v>
      </c>
      <c r="E13" s="191">
        <v>0.084</v>
      </c>
      <c r="F13" s="191">
        <v>0.516</v>
      </c>
      <c r="G13" s="191">
        <v>1.634</v>
      </c>
      <c r="H13" s="191">
        <v>227</v>
      </c>
      <c r="J13" s="191">
        <v>0.227</v>
      </c>
      <c r="K13">
        <f t="shared" si="0"/>
        <v>227</v>
      </c>
    </row>
    <row r="14" spans="1:11" ht="24" customHeight="1">
      <c r="A14" s="70" t="s">
        <v>48</v>
      </c>
      <c r="B14" s="191">
        <v>0.052</v>
      </c>
      <c r="C14" s="191">
        <v>0.038</v>
      </c>
      <c r="D14" s="191">
        <v>0.045</v>
      </c>
      <c r="E14" s="191">
        <v>0.083</v>
      </c>
      <c r="F14" s="191">
        <v>0.601</v>
      </c>
      <c r="G14" s="191">
        <v>1.716</v>
      </c>
      <c r="H14" s="191">
        <v>340</v>
      </c>
      <c r="J14" s="191">
        <v>0.34</v>
      </c>
      <c r="K14">
        <f t="shared" si="0"/>
        <v>340</v>
      </c>
    </row>
    <row r="15" spans="1:11" ht="24" customHeight="1">
      <c r="A15" s="70" t="s">
        <v>17</v>
      </c>
      <c r="B15" s="191">
        <v>0.019</v>
      </c>
      <c r="C15" s="191">
        <v>0.025</v>
      </c>
      <c r="D15" s="191">
        <v>0.028</v>
      </c>
      <c r="E15" s="191">
        <v>0.053</v>
      </c>
      <c r="F15" s="191">
        <v>0.434</v>
      </c>
      <c r="G15" s="191">
        <v>1.747</v>
      </c>
      <c r="H15" s="191">
        <v>121</v>
      </c>
      <c r="J15" s="191">
        <v>0.121</v>
      </c>
      <c r="K15">
        <f t="shared" si="0"/>
        <v>121</v>
      </c>
    </row>
    <row r="16" spans="1:11" ht="24" customHeight="1">
      <c r="A16" s="71" t="s">
        <v>18</v>
      </c>
      <c r="B16" s="192">
        <v>0.006</v>
      </c>
      <c r="C16" s="192">
        <v>0.026</v>
      </c>
      <c r="D16" s="192">
        <v>0.021</v>
      </c>
      <c r="E16" s="192">
        <v>0.045</v>
      </c>
      <c r="F16" s="192">
        <v>0.352</v>
      </c>
      <c r="G16" s="192">
        <v>1.643</v>
      </c>
      <c r="H16" s="192">
        <v>94</v>
      </c>
      <c r="J16" s="192">
        <v>0.094</v>
      </c>
      <c r="K16">
        <f t="shared" si="0"/>
        <v>94</v>
      </c>
    </row>
    <row r="17" spans="1:8" ht="24" customHeight="1" thickBot="1">
      <c r="A17" s="132" t="s">
        <v>45</v>
      </c>
      <c r="B17" s="183">
        <f aca="true" t="shared" si="1" ref="B17:G17">(B5+B6+B7+B8+B9+B10+B11+B12+B13+B14+B15+B16)/12</f>
        <v>0.029</v>
      </c>
      <c r="C17" s="183">
        <f t="shared" si="1"/>
        <v>0.02825</v>
      </c>
      <c r="D17" s="183">
        <f t="shared" si="1"/>
        <v>0.031166666666666672</v>
      </c>
      <c r="E17" s="183">
        <f t="shared" si="1"/>
        <v>0.05933333333333333</v>
      </c>
      <c r="F17" s="183">
        <f t="shared" si="1"/>
        <v>0.38600000000000007</v>
      </c>
      <c r="G17" s="183">
        <f t="shared" si="1"/>
        <v>1.65825</v>
      </c>
      <c r="H17" s="183">
        <f>AVERAGE(H5:H16)</f>
        <v>210.91666666666666</v>
      </c>
    </row>
    <row r="18" spans="1:8" ht="5.25" customHeight="1" thickTop="1">
      <c r="A18" s="34"/>
      <c r="B18" s="35"/>
      <c r="C18" s="35"/>
      <c r="D18" s="35"/>
      <c r="E18" s="35"/>
      <c r="F18" s="35"/>
      <c r="G18" s="35"/>
      <c r="H18" s="35"/>
    </row>
    <row r="19" spans="1:8" ht="20.25" customHeight="1">
      <c r="A19" s="369"/>
      <c r="B19" s="369"/>
      <c r="C19" s="369"/>
      <c r="D19" s="369"/>
      <c r="E19" s="369"/>
      <c r="F19" s="369"/>
      <c r="G19" s="369"/>
      <c r="H19" s="369"/>
    </row>
    <row r="20" spans="1:8" s="120" customFormat="1" ht="20.25" customHeight="1">
      <c r="A20" s="349" t="s">
        <v>193</v>
      </c>
      <c r="B20" s="349"/>
      <c r="C20" s="349"/>
      <c r="D20" s="81"/>
      <c r="E20" s="81"/>
      <c r="F20" s="81"/>
      <c r="G20" s="81"/>
      <c r="H20" s="81"/>
    </row>
    <row r="21" spans="1:8" s="120" customFormat="1" ht="52.5" customHeight="1">
      <c r="A21" s="278"/>
      <c r="B21" s="278"/>
      <c r="C21" s="278"/>
      <c r="D21" s="278"/>
      <c r="E21" s="278"/>
      <c r="F21" s="278"/>
      <c r="G21" s="278"/>
      <c r="H21" s="278"/>
    </row>
    <row r="22" spans="1:8" s="120" customFormat="1" ht="13.5" customHeight="1">
      <c r="A22" s="278"/>
      <c r="B22" s="278"/>
      <c r="C22" s="278"/>
      <c r="D22" s="278"/>
      <c r="E22" s="278"/>
      <c r="F22" s="278"/>
      <c r="G22" s="278"/>
      <c r="H22" s="278"/>
    </row>
    <row r="23" spans="1:8" s="120" customFormat="1" ht="6" customHeight="1">
      <c r="A23" s="298"/>
      <c r="B23" s="298"/>
      <c r="C23" s="298"/>
      <c r="D23" s="298"/>
      <c r="E23" s="298"/>
      <c r="F23" s="298"/>
      <c r="G23" s="298"/>
      <c r="H23" s="298"/>
    </row>
    <row r="24" spans="1:8" s="120" customFormat="1" ht="23.25" customHeight="1">
      <c r="A24" s="338" t="s">
        <v>67</v>
      </c>
      <c r="B24" s="338"/>
      <c r="C24" s="338"/>
      <c r="D24" s="64"/>
      <c r="E24" s="64"/>
      <c r="F24" s="64"/>
      <c r="G24" s="64"/>
      <c r="H24" s="64">
        <v>22</v>
      </c>
    </row>
    <row r="32" ht="1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rightToLeft="1" view="pageBreakPreview" zoomScaleSheetLayoutView="100" zoomScalePageLayoutView="0" workbookViewId="0" topLeftCell="A16">
      <selection activeCell="F24" sqref="F24"/>
    </sheetView>
  </sheetViews>
  <sheetFormatPr defaultColWidth="9.140625" defaultRowHeight="12.75"/>
  <cols>
    <col min="1" max="6" width="20.7109375" style="0" customWidth="1"/>
  </cols>
  <sheetData>
    <row r="1" spans="1:6" s="120" customFormat="1" ht="33" customHeight="1">
      <c r="A1" s="350" t="s">
        <v>137</v>
      </c>
      <c r="B1" s="350"/>
      <c r="C1" s="350"/>
      <c r="D1" s="350"/>
      <c r="E1" s="350"/>
      <c r="F1" s="350"/>
    </row>
    <row r="2" spans="1:6" s="120" customFormat="1" ht="18.75" customHeight="1" thickBot="1">
      <c r="A2" s="173" t="s">
        <v>127</v>
      </c>
      <c r="B2" s="173"/>
      <c r="C2" s="173"/>
      <c r="D2" s="173"/>
      <c r="E2" s="188"/>
      <c r="F2" s="391" t="s">
        <v>101</v>
      </c>
    </row>
    <row r="3" spans="1:6" s="120" customFormat="1" ht="30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176</v>
      </c>
      <c r="F3" s="147" t="s">
        <v>90</v>
      </c>
    </row>
    <row r="4" spans="1:6" ht="24" customHeight="1">
      <c r="A4" s="69" t="s">
        <v>8</v>
      </c>
      <c r="B4" s="187">
        <v>0.054</v>
      </c>
      <c r="C4" s="187">
        <v>0.033</v>
      </c>
      <c r="D4" s="187">
        <v>0.07</v>
      </c>
      <c r="E4" s="187">
        <v>0.035</v>
      </c>
      <c r="F4" s="187">
        <v>0.799</v>
      </c>
    </row>
    <row r="5" spans="1:6" ht="24" customHeight="1">
      <c r="A5" s="69" t="s">
        <v>9</v>
      </c>
      <c r="B5" s="187">
        <v>0.043</v>
      </c>
      <c r="C5" s="187">
        <v>0.039</v>
      </c>
      <c r="D5" s="187">
        <v>0.066</v>
      </c>
      <c r="E5" s="187">
        <v>0.027</v>
      </c>
      <c r="F5" s="187">
        <v>0.656</v>
      </c>
    </row>
    <row r="6" spans="1:6" ht="24" customHeight="1">
      <c r="A6" s="69" t="s">
        <v>58</v>
      </c>
      <c r="B6" s="187">
        <v>0.029</v>
      </c>
      <c r="C6" s="187">
        <v>0.025</v>
      </c>
      <c r="D6" s="187">
        <v>0.042</v>
      </c>
      <c r="E6" s="187">
        <v>0.018</v>
      </c>
      <c r="F6" s="187">
        <v>0.284</v>
      </c>
    </row>
    <row r="7" spans="1:6" ht="24" customHeight="1">
      <c r="A7" s="69" t="s">
        <v>11</v>
      </c>
      <c r="B7" s="187">
        <v>0.023</v>
      </c>
      <c r="C7" s="189" t="s">
        <v>138</v>
      </c>
      <c r="D7" s="189" t="s">
        <v>138</v>
      </c>
      <c r="E7" s="189" t="s">
        <v>138</v>
      </c>
      <c r="F7" s="187">
        <v>0.158</v>
      </c>
    </row>
    <row r="8" spans="1:6" ht="24" customHeight="1">
      <c r="A8" s="69" t="s">
        <v>57</v>
      </c>
      <c r="B8" s="187">
        <v>0.052</v>
      </c>
      <c r="C8" s="189" t="s">
        <v>138</v>
      </c>
      <c r="D8" s="189" t="s">
        <v>138</v>
      </c>
      <c r="E8" s="189" t="s">
        <v>138</v>
      </c>
      <c r="F8" s="187">
        <v>0.845</v>
      </c>
    </row>
    <row r="9" spans="1:6" ht="24" customHeight="1">
      <c r="A9" s="70" t="s">
        <v>13</v>
      </c>
      <c r="B9" s="187">
        <v>0.027</v>
      </c>
      <c r="C9" s="189" t="s">
        <v>138</v>
      </c>
      <c r="D9" s="189" t="s">
        <v>138</v>
      </c>
      <c r="E9" s="189" t="s">
        <v>138</v>
      </c>
      <c r="F9" s="187">
        <v>0.133</v>
      </c>
    </row>
    <row r="10" spans="1:6" ht="24" customHeight="1">
      <c r="A10" s="70" t="s">
        <v>14</v>
      </c>
      <c r="B10" s="187">
        <v>0.031</v>
      </c>
      <c r="C10" s="189" t="s">
        <v>138</v>
      </c>
      <c r="D10" s="189" t="s">
        <v>138</v>
      </c>
      <c r="E10" s="189" t="s">
        <v>138</v>
      </c>
      <c r="F10" s="189" t="s">
        <v>138</v>
      </c>
    </row>
    <row r="11" spans="1:6" ht="24" customHeight="1">
      <c r="A11" s="70" t="s">
        <v>15</v>
      </c>
      <c r="B11" s="187">
        <v>0.047</v>
      </c>
      <c r="C11" s="189" t="s">
        <v>138</v>
      </c>
      <c r="D11" s="189" t="s">
        <v>138</v>
      </c>
      <c r="E11" s="189" t="s">
        <v>138</v>
      </c>
      <c r="F11" s="189" t="s">
        <v>138</v>
      </c>
    </row>
    <row r="12" spans="1:6" ht="24" customHeight="1">
      <c r="A12" s="70" t="s">
        <v>47</v>
      </c>
      <c r="B12" s="187">
        <v>0.033</v>
      </c>
      <c r="C12" s="189" t="s">
        <v>138</v>
      </c>
      <c r="D12" s="189" t="s">
        <v>138</v>
      </c>
      <c r="E12" s="189" t="s">
        <v>138</v>
      </c>
      <c r="F12" s="189">
        <v>0.683</v>
      </c>
    </row>
    <row r="13" spans="1:6" ht="24" customHeight="1">
      <c r="A13" s="70" t="s">
        <v>48</v>
      </c>
      <c r="B13" s="187">
        <v>0.031</v>
      </c>
      <c r="C13" s="189" t="s">
        <v>138</v>
      </c>
      <c r="D13" s="189" t="s">
        <v>138</v>
      </c>
      <c r="E13" s="189" t="s">
        <v>138</v>
      </c>
      <c r="F13" s="189">
        <v>0.4</v>
      </c>
    </row>
    <row r="14" spans="1:6" ht="24" customHeight="1">
      <c r="A14" s="70" t="s">
        <v>17</v>
      </c>
      <c r="B14" s="187">
        <v>0.025</v>
      </c>
      <c r="C14" s="189" t="s">
        <v>138</v>
      </c>
      <c r="D14" s="189" t="s">
        <v>138</v>
      </c>
      <c r="E14" s="189" t="s">
        <v>138</v>
      </c>
      <c r="F14" s="189">
        <v>0.5</v>
      </c>
    </row>
    <row r="15" spans="1:6" ht="24" customHeight="1">
      <c r="A15" s="71" t="s">
        <v>18</v>
      </c>
      <c r="B15" s="189" t="s">
        <v>138</v>
      </c>
      <c r="C15" s="189" t="s">
        <v>138</v>
      </c>
      <c r="D15" s="189" t="s">
        <v>138</v>
      </c>
      <c r="E15" s="189" t="s">
        <v>138</v>
      </c>
      <c r="F15" s="189" t="s">
        <v>138</v>
      </c>
    </row>
    <row r="16" spans="1:6" ht="24" customHeight="1" thickBot="1">
      <c r="A16" s="132" t="s">
        <v>45</v>
      </c>
      <c r="B16" s="183">
        <v>0.036</v>
      </c>
      <c r="C16" s="183">
        <v>0.032</v>
      </c>
      <c r="D16" s="183">
        <f>AVERAGE(D4:D14)</f>
        <v>0.05933333333333334</v>
      </c>
      <c r="E16" s="183">
        <v>0.027</v>
      </c>
      <c r="F16" s="183">
        <v>0.495</v>
      </c>
    </row>
    <row r="17" spans="1:6" ht="5.25" customHeight="1" thickTop="1">
      <c r="A17" s="34"/>
      <c r="B17" s="35"/>
      <c r="C17" s="35"/>
      <c r="D17" s="35"/>
      <c r="E17" s="35"/>
      <c r="F17" s="35"/>
    </row>
    <row r="18" spans="1:6" ht="2.25" customHeight="1">
      <c r="A18" s="369"/>
      <c r="B18" s="369"/>
      <c r="C18" s="369"/>
      <c r="D18" s="369"/>
      <c r="E18" s="369"/>
      <c r="F18" s="369"/>
    </row>
    <row r="19" spans="1:6" s="120" customFormat="1" ht="18" customHeight="1">
      <c r="A19" s="312" t="s">
        <v>88</v>
      </c>
      <c r="B19" s="275"/>
      <c r="C19" s="169"/>
      <c r="D19" s="281"/>
      <c r="E19" s="281"/>
      <c r="F19" s="281"/>
    </row>
    <row r="20" spans="1:6" s="120" customFormat="1" ht="20.25" customHeight="1">
      <c r="A20" s="349" t="s">
        <v>193</v>
      </c>
      <c r="B20" s="349"/>
      <c r="C20" s="275"/>
      <c r="D20" s="81"/>
      <c r="E20" s="81"/>
      <c r="F20" s="81"/>
    </row>
    <row r="21" spans="1:6" s="120" customFormat="1" ht="23.25" customHeight="1">
      <c r="A21" s="278"/>
      <c r="B21" s="278"/>
      <c r="C21" s="278"/>
      <c r="D21" s="278"/>
      <c r="E21" s="278"/>
      <c r="F21" s="278"/>
    </row>
    <row r="22" spans="1:6" s="120" customFormat="1" ht="13.5" customHeight="1">
      <c r="A22" s="278"/>
      <c r="B22" s="278"/>
      <c r="C22" s="278"/>
      <c r="D22" s="278"/>
      <c r="E22" s="278"/>
      <c r="F22" s="278"/>
    </row>
    <row r="23" spans="1:6" s="120" customFormat="1" ht="6" customHeight="1">
      <c r="A23" s="298"/>
      <c r="B23" s="298"/>
      <c r="C23" s="298"/>
      <c r="D23" s="298"/>
      <c r="E23" s="298"/>
      <c r="F23" s="298"/>
    </row>
    <row r="24" spans="1:6" s="120" customFormat="1" ht="23.25" customHeight="1">
      <c r="A24" s="338" t="s">
        <v>67</v>
      </c>
      <c r="B24" s="338"/>
      <c r="C24" s="64"/>
      <c r="D24" s="64"/>
      <c r="E24" s="64"/>
      <c r="F24" s="64">
        <v>23</v>
      </c>
    </row>
    <row r="32" ht="15">
      <c r="C32" s="12"/>
    </row>
    <row r="33" ht="12.75">
      <c r="B33" s="14"/>
    </row>
  </sheetData>
  <sheetProtection/>
  <mergeCells count="5">
    <mergeCell ref="A1:F1"/>
    <mergeCell ref="A18:C18"/>
    <mergeCell ref="D18:F18"/>
    <mergeCell ref="A20:B20"/>
    <mergeCell ref="A24:B2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3">
      <selection activeCell="E21" sqref="E21"/>
    </sheetView>
  </sheetViews>
  <sheetFormatPr defaultColWidth="9.140625" defaultRowHeight="12.75"/>
  <cols>
    <col min="1" max="5" width="18.7109375" style="0" customWidth="1"/>
  </cols>
  <sheetData>
    <row r="1" spans="1:5" s="120" customFormat="1" ht="33" customHeight="1">
      <c r="A1" s="384" t="s">
        <v>126</v>
      </c>
      <c r="B1" s="384"/>
      <c r="C1" s="384"/>
      <c r="D1" s="384"/>
      <c r="E1" s="384"/>
    </row>
    <row r="2" spans="1:5" s="120" customFormat="1" ht="18" customHeight="1" thickBot="1">
      <c r="A2" s="173" t="s">
        <v>128</v>
      </c>
      <c r="B2" s="173"/>
      <c r="C2" s="173"/>
      <c r="D2" s="173"/>
      <c r="E2" s="173" t="s">
        <v>101</v>
      </c>
    </row>
    <row r="3" spans="1:5" s="120" customFormat="1" ht="30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</row>
    <row r="4" spans="1:5" ht="24.75" customHeight="1">
      <c r="A4" s="69" t="s">
        <v>8</v>
      </c>
      <c r="B4" s="187">
        <v>0.007</v>
      </c>
      <c r="C4" s="187">
        <v>0.023</v>
      </c>
      <c r="D4" s="187">
        <v>0.032</v>
      </c>
      <c r="E4" s="187">
        <v>0.055</v>
      </c>
    </row>
    <row r="5" spans="1:5" ht="24.75" customHeight="1">
      <c r="A5" s="69" t="s">
        <v>9</v>
      </c>
      <c r="B5" s="187">
        <v>0.008</v>
      </c>
      <c r="C5" s="187">
        <v>0.016</v>
      </c>
      <c r="D5" s="187">
        <v>0.041</v>
      </c>
      <c r="E5" s="187">
        <v>0.052</v>
      </c>
    </row>
    <row r="6" spans="1:5" ht="24.75" customHeight="1">
      <c r="A6" s="69" t="s">
        <v>58</v>
      </c>
      <c r="B6" s="187">
        <v>0.007</v>
      </c>
      <c r="C6" s="187">
        <v>0.006</v>
      </c>
      <c r="D6" s="187">
        <v>0.098</v>
      </c>
      <c r="E6" s="187">
        <v>0.105</v>
      </c>
    </row>
    <row r="7" spans="1:5" ht="24.75" customHeight="1">
      <c r="A7" s="69" t="s">
        <v>11</v>
      </c>
      <c r="B7" s="187">
        <v>0.008</v>
      </c>
      <c r="C7" s="187">
        <v>0.005</v>
      </c>
      <c r="D7" s="187">
        <v>0.043</v>
      </c>
      <c r="E7" s="187">
        <v>0.048</v>
      </c>
    </row>
    <row r="8" spans="1:5" ht="24.75" customHeight="1">
      <c r="A8" s="69" t="s">
        <v>57</v>
      </c>
      <c r="B8" s="187">
        <v>0.005</v>
      </c>
      <c r="C8" s="187">
        <v>0.006</v>
      </c>
      <c r="D8" s="187">
        <v>0.027</v>
      </c>
      <c r="E8" s="187">
        <v>0.033</v>
      </c>
    </row>
    <row r="9" spans="1:5" ht="24.75" customHeight="1">
      <c r="A9" s="70" t="s">
        <v>13</v>
      </c>
      <c r="B9" s="187">
        <v>0.005</v>
      </c>
      <c r="C9" s="187">
        <v>0.007</v>
      </c>
      <c r="D9" s="187">
        <v>0.035</v>
      </c>
      <c r="E9" s="187">
        <v>0.043</v>
      </c>
    </row>
    <row r="10" spans="1:5" ht="24.75" customHeight="1">
      <c r="A10" s="70" t="s">
        <v>14</v>
      </c>
      <c r="B10" s="187">
        <v>0.007</v>
      </c>
      <c r="C10" s="187">
        <v>0.008</v>
      </c>
      <c r="D10" s="187">
        <v>0.035</v>
      </c>
      <c r="E10" s="187">
        <v>0.044</v>
      </c>
    </row>
    <row r="11" spans="1:5" ht="24.75" customHeight="1">
      <c r="A11" s="70" t="s">
        <v>15</v>
      </c>
      <c r="B11" s="187">
        <v>0.008</v>
      </c>
      <c r="C11" s="187">
        <v>0.015</v>
      </c>
      <c r="D11" s="187">
        <v>0.036</v>
      </c>
      <c r="E11" s="187">
        <v>0.051</v>
      </c>
    </row>
    <row r="12" spans="1:5" ht="24.75" customHeight="1">
      <c r="A12" s="70" t="s">
        <v>47</v>
      </c>
      <c r="B12" s="187">
        <v>0.007</v>
      </c>
      <c r="C12" s="187">
        <v>0.01</v>
      </c>
      <c r="D12" s="187">
        <v>0.034</v>
      </c>
      <c r="E12" s="187">
        <v>0.044</v>
      </c>
    </row>
    <row r="13" spans="1:5" ht="24.75" customHeight="1">
      <c r="A13" s="70" t="s">
        <v>48</v>
      </c>
      <c r="B13" s="187">
        <v>0.011</v>
      </c>
      <c r="C13" s="187">
        <v>0.013</v>
      </c>
      <c r="D13" s="187">
        <v>0.034</v>
      </c>
      <c r="E13" s="187">
        <v>0.047</v>
      </c>
    </row>
    <row r="14" spans="1:5" ht="24.75" customHeight="1">
      <c r="A14" s="70" t="s">
        <v>17</v>
      </c>
      <c r="B14" s="187">
        <v>0.004</v>
      </c>
      <c r="C14" s="187">
        <v>0.009</v>
      </c>
      <c r="D14" s="187">
        <v>0.025</v>
      </c>
      <c r="E14" s="187">
        <v>0.034</v>
      </c>
    </row>
    <row r="15" spans="1:5" ht="24.75" customHeight="1">
      <c r="A15" s="71" t="s">
        <v>18</v>
      </c>
      <c r="B15" s="187">
        <v>0.004</v>
      </c>
      <c r="C15" s="187">
        <v>0.017</v>
      </c>
      <c r="D15" s="187">
        <v>0.019</v>
      </c>
      <c r="E15" s="187">
        <v>0.033</v>
      </c>
    </row>
    <row r="16" spans="1:5" ht="24.75" customHeight="1" thickBot="1">
      <c r="A16" s="132" t="s">
        <v>45</v>
      </c>
      <c r="B16" s="183">
        <f>(B4+B5+B6+B7+B8+B9+B10+B11+B12+B13+B14+B15)/12</f>
        <v>0.00675</v>
      </c>
      <c r="C16" s="183">
        <f>(C4+C5+C6+C7+C8+C9+C10+C11+C12+C13+C14+C15)/12</f>
        <v>0.011250000000000001</v>
      </c>
      <c r="D16" s="183">
        <f>(D4+D5+D6+D7+D8+D9+D10+D11+D12+D13+D14+D15)/12</f>
        <v>0.038250000000000006</v>
      </c>
      <c r="E16" s="183">
        <f>(E4+E5+E6+E7+E8+E9+E10+E11+E12+E13+E14+E15)/12</f>
        <v>0.04908333333333334</v>
      </c>
    </row>
    <row r="17" spans="1:5" ht="8.25" customHeight="1" thickTop="1">
      <c r="A17" s="34"/>
      <c r="B17" s="35"/>
      <c r="C17" s="35"/>
      <c r="D17" s="35"/>
      <c r="E17" s="35"/>
    </row>
    <row r="18" spans="1:5" s="120" customFormat="1" ht="21" customHeight="1">
      <c r="A18" s="349" t="s">
        <v>193</v>
      </c>
      <c r="B18" s="349"/>
      <c r="C18" s="349"/>
      <c r="D18" s="81"/>
      <c r="E18" s="81"/>
    </row>
    <row r="19" spans="1:5" s="120" customFormat="1" ht="91.5" customHeight="1">
      <c r="A19" s="279"/>
      <c r="B19" s="279"/>
      <c r="C19" s="279"/>
      <c r="D19" s="81"/>
      <c r="E19" s="81"/>
    </row>
    <row r="20" spans="1:5" s="120" customFormat="1" ht="6.75" customHeight="1">
      <c r="A20" s="298"/>
      <c r="B20" s="298"/>
      <c r="C20" s="298"/>
      <c r="D20" s="298"/>
      <c r="E20" s="298"/>
    </row>
    <row r="21" spans="1:5" s="120" customFormat="1" ht="20.25" customHeight="1">
      <c r="A21" s="338" t="s">
        <v>67</v>
      </c>
      <c r="B21" s="338"/>
      <c r="C21" s="338"/>
      <c r="D21" s="64"/>
      <c r="E21" s="64">
        <v>24</v>
      </c>
    </row>
    <row r="29" ht="1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6">
      <selection activeCell="F21" sqref="F21"/>
    </sheetView>
  </sheetViews>
  <sheetFormatPr defaultColWidth="9.140625" defaultRowHeight="12.75"/>
  <cols>
    <col min="1" max="3" width="18.7109375" style="0" customWidth="1"/>
    <col min="4" max="4" width="20.57421875" style="0" customWidth="1"/>
    <col min="5" max="5" width="18.7109375" style="0" customWidth="1"/>
    <col min="6" max="6" width="20.28125" style="0" customWidth="1"/>
  </cols>
  <sheetData>
    <row r="1" spans="1:6" s="120" customFormat="1" ht="25.5" customHeight="1">
      <c r="A1" s="384" t="s">
        <v>152</v>
      </c>
      <c r="B1" s="384"/>
      <c r="C1" s="384"/>
      <c r="D1" s="384"/>
      <c r="E1" s="384"/>
      <c r="F1" s="384"/>
    </row>
    <row r="2" spans="1:6" s="120" customFormat="1" ht="18.75" customHeight="1" thickBot="1">
      <c r="A2" s="386" t="s">
        <v>130</v>
      </c>
      <c r="B2" s="173"/>
      <c r="C2" s="173"/>
      <c r="D2" s="173"/>
      <c r="E2" s="173"/>
      <c r="F2" s="391" t="s">
        <v>100</v>
      </c>
    </row>
    <row r="3" spans="1:6" s="120" customFormat="1" ht="33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  <c r="F3" s="147" t="s">
        <v>90</v>
      </c>
    </row>
    <row r="4" spans="1:6" ht="24.75" customHeight="1">
      <c r="A4" s="69" t="s">
        <v>8</v>
      </c>
      <c r="B4" s="185">
        <v>0.48</v>
      </c>
      <c r="C4" s="185">
        <v>0.3</v>
      </c>
      <c r="D4" s="185">
        <v>0.41</v>
      </c>
      <c r="E4" s="185">
        <v>0.22</v>
      </c>
      <c r="F4" s="185">
        <v>10.01</v>
      </c>
    </row>
    <row r="5" spans="1:6" ht="24.75" customHeight="1">
      <c r="A5" s="69" t="s">
        <v>9</v>
      </c>
      <c r="B5" s="185">
        <v>1.43</v>
      </c>
      <c r="C5" s="185" t="s">
        <v>138</v>
      </c>
      <c r="D5" s="185" t="s">
        <v>138</v>
      </c>
      <c r="E5" s="185" t="s">
        <v>138</v>
      </c>
      <c r="F5" s="185">
        <v>3.86</v>
      </c>
    </row>
    <row r="6" spans="1:6" ht="24.75" customHeight="1">
      <c r="A6" s="69" t="s">
        <v>58</v>
      </c>
      <c r="B6" s="185" t="s">
        <v>138</v>
      </c>
      <c r="C6" s="185" t="s">
        <v>138</v>
      </c>
      <c r="D6" s="185" t="s">
        <v>138</v>
      </c>
      <c r="E6" s="185" t="s">
        <v>138</v>
      </c>
      <c r="F6" s="185" t="s">
        <v>138</v>
      </c>
    </row>
    <row r="7" spans="1:6" ht="24.75" customHeight="1">
      <c r="A7" s="69" t="s">
        <v>11</v>
      </c>
      <c r="B7" s="185">
        <v>1.18</v>
      </c>
      <c r="C7" s="185" t="s">
        <v>138</v>
      </c>
      <c r="D7" s="185" t="s">
        <v>138</v>
      </c>
      <c r="E7" s="185" t="s">
        <v>138</v>
      </c>
      <c r="F7" s="185" t="s">
        <v>138</v>
      </c>
    </row>
    <row r="8" spans="1:6" ht="24.75" customHeight="1">
      <c r="A8" s="69" t="s">
        <v>57</v>
      </c>
      <c r="B8" s="185">
        <v>0.3</v>
      </c>
      <c r="C8" s="185" t="s">
        <v>138</v>
      </c>
      <c r="D8" s="185" t="s">
        <v>138</v>
      </c>
      <c r="E8" s="185" t="s">
        <v>138</v>
      </c>
      <c r="F8" s="185" t="s">
        <v>138</v>
      </c>
    </row>
    <row r="9" spans="1:6" ht="24.75" customHeight="1">
      <c r="A9" s="70" t="s">
        <v>13</v>
      </c>
      <c r="B9" s="185">
        <v>0.06</v>
      </c>
      <c r="C9" s="185" t="s">
        <v>138</v>
      </c>
      <c r="D9" s="185" t="s">
        <v>138</v>
      </c>
      <c r="E9" s="185" t="s">
        <v>138</v>
      </c>
      <c r="F9" s="185" t="s">
        <v>138</v>
      </c>
    </row>
    <row r="10" spans="1:6" ht="24.75" customHeight="1">
      <c r="A10" s="70" t="s">
        <v>14</v>
      </c>
      <c r="B10" s="185">
        <v>0.89</v>
      </c>
      <c r="C10" s="185" t="s">
        <v>138</v>
      </c>
      <c r="D10" s="185" t="s">
        <v>138</v>
      </c>
      <c r="E10" s="185" t="s">
        <v>138</v>
      </c>
      <c r="F10" s="185" t="s">
        <v>138</v>
      </c>
    </row>
    <row r="11" spans="1:6" ht="24.75" customHeight="1">
      <c r="A11" s="70" t="s">
        <v>15</v>
      </c>
      <c r="B11" s="185">
        <v>0.67</v>
      </c>
      <c r="C11" s="185" t="s">
        <v>138</v>
      </c>
      <c r="D11" s="185" t="s">
        <v>138</v>
      </c>
      <c r="E11" s="185" t="s">
        <v>138</v>
      </c>
      <c r="F11" s="185" t="s">
        <v>138</v>
      </c>
    </row>
    <row r="12" spans="1:6" ht="24.75" customHeight="1">
      <c r="A12" s="70" t="s">
        <v>47</v>
      </c>
      <c r="B12" s="185">
        <v>1.2</v>
      </c>
      <c r="C12" s="185" t="s">
        <v>138</v>
      </c>
      <c r="D12" s="185" t="s">
        <v>138</v>
      </c>
      <c r="E12" s="185" t="s">
        <v>138</v>
      </c>
      <c r="F12" s="185">
        <v>6.94</v>
      </c>
    </row>
    <row r="13" spans="1:6" ht="24.75" customHeight="1">
      <c r="A13" s="70" t="s">
        <v>48</v>
      </c>
      <c r="B13" s="185">
        <v>0.02</v>
      </c>
      <c r="C13" s="185">
        <v>0.02</v>
      </c>
      <c r="D13" s="185">
        <v>0.05</v>
      </c>
      <c r="E13" s="185">
        <v>0.03</v>
      </c>
      <c r="F13" s="185">
        <v>0.51</v>
      </c>
    </row>
    <row r="14" spans="1:6" ht="24.75" customHeight="1">
      <c r="A14" s="70" t="s">
        <v>17</v>
      </c>
      <c r="B14" s="185">
        <v>0.013</v>
      </c>
      <c r="C14" s="185">
        <v>0.031</v>
      </c>
      <c r="D14" s="185">
        <v>0.073</v>
      </c>
      <c r="E14" s="185">
        <v>0.047</v>
      </c>
      <c r="F14" s="185">
        <v>0.782</v>
      </c>
    </row>
    <row r="15" spans="1:6" ht="24.75" customHeight="1">
      <c r="A15" s="71" t="s">
        <v>18</v>
      </c>
      <c r="B15" s="185">
        <v>0.012</v>
      </c>
      <c r="C15" s="185">
        <v>0.035</v>
      </c>
      <c r="D15" s="185">
        <v>0.061</v>
      </c>
      <c r="E15" s="185">
        <v>0.047</v>
      </c>
      <c r="F15" s="185">
        <v>0.655</v>
      </c>
    </row>
    <row r="16" spans="1:6" ht="24.75" customHeight="1" thickBot="1">
      <c r="A16" s="132" t="s">
        <v>45</v>
      </c>
      <c r="B16" s="183">
        <f>AVERAGE(B4:B15)</f>
        <v>0.5686363636363635</v>
      </c>
      <c r="C16" s="183">
        <f>AVERAGE(C4:C15)</f>
        <v>0.0965</v>
      </c>
      <c r="D16" s="183">
        <f>AVERAGE(D4:D15)</f>
        <v>0.14849999999999997</v>
      </c>
      <c r="E16" s="183">
        <f>AVERAGE(E4:E15)</f>
        <v>0.086</v>
      </c>
      <c r="F16" s="183">
        <f>AVERAGE(F4:F15)</f>
        <v>3.7928333333333337</v>
      </c>
    </row>
    <row r="17" spans="1:6" s="120" customFormat="1" ht="22.5" customHeight="1" thickTop="1">
      <c r="A17" s="349" t="s">
        <v>88</v>
      </c>
      <c r="B17" s="349"/>
      <c r="C17" s="349"/>
      <c r="D17" s="275"/>
      <c r="E17" s="299"/>
      <c r="F17" s="299"/>
    </row>
    <row r="18" spans="1:6" s="120" customFormat="1" ht="19.5" customHeight="1">
      <c r="A18" s="349" t="s">
        <v>193</v>
      </c>
      <c r="B18" s="349"/>
      <c r="C18" s="349"/>
      <c r="D18" s="275"/>
      <c r="E18" s="81"/>
      <c r="F18" s="81"/>
    </row>
    <row r="19" spans="1:6" s="120" customFormat="1" ht="64.5" customHeight="1">
      <c r="A19" s="170"/>
      <c r="B19" s="170"/>
      <c r="C19" s="170"/>
      <c r="D19" s="170"/>
      <c r="E19" s="81"/>
      <c r="F19" s="81"/>
    </row>
    <row r="20" spans="1:6" s="120" customFormat="1" ht="24.75" customHeight="1">
      <c r="A20" s="298"/>
      <c r="B20" s="298"/>
      <c r="C20" s="298"/>
      <c r="D20" s="298"/>
      <c r="E20" s="298"/>
      <c r="F20" s="298"/>
    </row>
    <row r="21" spans="1:6" s="120" customFormat="1" ht="21.75" customHeight="1">
      <c r="A21" s="338" t="s">
        <v>67</v>
      </c>
      <c r="B21" s="338"/>
      <c r="C21" s="64"/>
      <c r="D21" s="64"/>
      <c r="E21" s="64"/>
      <c r="F21" s="64">
        <v>25</v>
      </c>
    </row>
    <row r="29" ht="15">
      <c r="D29" s="12"/>
    </row>
    <row r="30" spans="2:3" ht="12.75">
      <c r="B30" s="14"/>
      <c r="C30" s="14"/>
    </row>
  </sheetData>
  <sheetProtection/>
  <mergeCells count="4">
    <mergeCell ref="A1:F1"/>
    <mergeCell ref="A18:C18"/>
    <mergeCell ref="A17:C17"/>
    <mergeCell ref="A21:B21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3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s="120" customFormat="1" ht="33" customHeight="1">
      <c r="A1" s="384" t="s">
        <v>129</v>
      </c>
      <c r="B1" s="384"/>
      <c r="C1" s="384"/>
      <c r="D1" s="384"/>
      <c r="E1" s="384"/>
    </row>
    <row r="2" spans="1:5" s="120" customFormat="1" ht="19.5" customHeight="1" thickBot="1">
      <c r="A2" s="186" t="s">
        <v>131</v>
      </c>
      <c r="B2" s="173"/>
      <c r="C2" s="173"/>
      <c r="D2" s="173"/>
      <c r="E2" s="391" t="s">
        <v>100</v>
      </c>
    </row>
    <row r="3" spans="1:5" ht="35.25" customHeight="1" thickTop="1">
      <c r="A3" s="147" t="s">
        <v>24</v>
      </c>
      <c r="B3" s="147" t="s">
        <v>89</v>
      </c>
      <c r="C3" s="147" t="s">
        <v>175</v>
      </c>
      <c r="D3" s="147" t="s">
        <v>176</v>
      </c>
      <c r="E3" s="147" t="s">
        <v>90</v>
      </c>
    </row>
    <row r="4" spans="1:5" ht="24.75" customHeight="1">
      <c r="A4" s="69" t="s">
        <v>8</v>
      </c>
      <c r="B4" s="117">
        <v>0.025</v>
      </c>
      <c r="C4" s="117">
        <v>0.032</v>
      </c>
      <c r="D4" s="117">
        <v>0.046</v>
      </c>
      <c r="E4" s="117">
        <v>0.5</v>
      </c>
    </row>
    <row r="5" spans="1:5" ht="24.75" customHeight="1">
      <c r="A5" s="70" t="s">
        <v>9</v>
      </c>
      <c r="B5" s="117">
        <v>0.02</v>
      </c>
      <c r="C5" s="117">
        <v>0.026</v>
      </c>
      <c r="D5" s="117">
        <v>0.041</v>
      </c>
      <c r="E5" s="117">
        <v>0.32</v>
      </c>
    </row>
    <row r="6" spans="1:5" ht="24.75" customHeight="1">
      <c r="A6" s="70" t="s">
        <v>58</v>
      </c>
      <c r="B6" s="117">
        <v>0.006</v>
      </c>
      <c r="C6" s="117">
        <v>0.023</v>
      </c>
      <c r="D6" s="117">
        <v>0.027</v>
      </c>
      <c r="E6" s="117">
        <v>0.98</v>
      </c>
    </row>
    <row r="7" spans="1:5" ht="24.75" customHeight="1">
      <c r="A7" s="70" t="s">
        <v>11</v>
      </c>
      <c r="B7" s="117">
        <v>0.024</v>
      </c>
      <c r="C7" s="117">
        <v>0.037</v>
      </c>
      <c r="D7" s="117">
        <v>0.057</v>
      </c>
      <c r="E7" s="117">
        <v>0.92</v>
      </c>
    </row>
    <row r="8" spans="1:5" ht="24.75" customHeight="1">
      <c r="A8" s="70" t="s">
        <v>57</v>
      </c>
      <c r="B8" s="117">
        <v>0.011</v>
      </c>
      <c r="C8" s="117">
        <v>0.031</v>
      </c>
      <c r="D8" s="117">
        <v>0.038</v>
      </c>
      <c r="E8" s="117">
        <v>0.52</v>
      </c>
    </row>
    <row r="9" spans="1:5" ht="24.75" customHeight="1">
      <c r="A9" s="70" t="s">
        <v>13</v>
      </c>
      <c r="B9" s="117">
        <v>0.019</v>
      </c>
      <c r="C9" s="117">
        <v>0.054</v>
      </c>
      <c r="D9" s="117">
        <v>0.043</v>
      </c>
      <c r="E9" s="117">
        <v>0.2</v>
      </c>
    </row>
    <row r="10" spans="1:5" ht="24.75" customHeight="1">
      <c r="A10" s="70" t="s">
        <v>14</v>
      </c>
      <c r="B10" s="117">
        <v>0.023</v>
      </c>
      <c r="C10" s="117">
        <v>0.08</v>
      </c>
      <c r="D10" s="117">
        <v>0.046</v>
      </c>
      <c r="E10" s="117">
        <v>0.34</v>
      </c>
    </row>
    <row r="11" spans="1:5" ht="24.75" customHeight="1">
      <c r="A11" s="70" t="s">
        <v>15</v>
      </c>
      <c r="B11" s="117">
        <v>0.019</v>
      </c>
      <c r="C11" s="117">
        <v>0.033</v>
      </c>
      <c r="D11" s="117">
        <v>0.056</v>
      </c>
      <c r="E11" s="117">
        <v>0.95</v>
      </c>
    </row>
    <row r="12" spans="1:5" ht="24.75" customHeight="1">
      <c r="A12" s="70" t="s">
        <v>47</v>
      </c>
      <c r="B12" s="117">
        <v>0.007</v>
      </c>
      <c r="C12" s="117">
        <v>0.034</v>
      </c>
      <c r="D12" s="117">
        <v>0.041</v>
      </c>
      <c r="E12" s="117">
        <v>0.3</v>
      </c>
    </row>
    <row r="13" spans="1:5" ht="24.75" customHeight="1">
      <c r="A13" s="70" t="s">
        <v>48</v>
      </c>
      <c r="B13" s="117">
        <v>0.009</v>
      </c>
      <c r="C13" s="117">
        <v>0.037</v>
      </c>
      <c r="D13" s="117">
        <v>0.046</v>
      </c>
      <c r="E13" s="117">
        <v>0.37</v>
      </c>
    </row>
    <row r="14" spans="1:5" ht="24.75" customHeight="1">
      <c r="A14" s="70" t="s">
        <v>17</v>
      </c>
      <c r="B14" s="117">
        <v>0.032</v>
      </c>
      <c r="C14" s="117">
        <v>0.036</v>
      </c>
      <c r="D14" s="117">
        <v>0.074</v>
      </c>
      <c r="E14" s="117">
        <v>0.18</v>
      </c>
    </row>
    <row r="15" spans="1:5" ht="24.75" customHeight="1">
      <c r="A15" s="73" t="s">
        <v>18</v>
      </c>
      <c r="B15" s="117">
        <v>0.008</v>
      </c>
      <c r="C15" s="117">
        <v>0.036</v>
      </c>
      <c r="D15" s="117">
        <v>0.045</v>
      </c>
      <c r="E15" s="117">
        <v>0.39</v>
      </c>
    </row>
    <row r="16" spans="1:5" ht="24.75" customHeight="1" thickBot="1">
      <c r="A16" s="132" t="s">
        <v>45</v>
      </c>
      <c r="B16" s="144">
        <f>(B4+B5+B6+B7+B8+B9+B10+B11+B12+B13+B14+B15)/12</f>
        <v>0.016916666666666667</v>
      </c>
      <c r="C16" s="144">
        <f>(C4+C5+C6+C7+C8+C9+C10+C11+C12+C13+C14+C15)/12</f>
        <v>0.03824999999999999</v>
      </c>
      <c r="D16" s="144">
        <f>AVERAGE(D4:D15)</f>
        <v>0.04666666666666666</v>
      </c>
      <c r="E16" s="144">
        <f>AVERAGE(E4:E15)</f>
        <v>0.4975</v>
      </c>
    </row>
    <row r="17" spans="1:5" ht="9" customHeight="1" thickTop="1">
      <c r="A17" s="112"/>
      <c r="B17" s="112"/>
      <c r="C17" s="112"/>
      <c r="D17" s="112"/>
      <c r="E17" s="149"/>
    </row>
    <row r="18" spans="1:5" s="300" customFormat="1" ht="23.25" customHeight="1">
      <c r="A18" s="349" t="s">
        <v>193</v>
      </c>
      <c r="B18" s="349"/>
      <c r="C18" s="349"/>
      <c r="D18" s="279"/>
      <c r="E18" s="119"/>
    </row>
    <row r="19" spans="1:5" s="120" customFormat="1" ht="83.25" customHeight="1">
      <c r="A19" s="298"/>
      <c r="B19" s="298"/>
      <c r="C19" s="298"/>
      <c r="D19" s="298"/>
      <c r="E19" s="298"/>
    </row>
    <row r="20" spans="1:5" s="120" customFormat="1" ht="18.75" customHeight="1">
      <c r="A20" s="338" t="s">
        <v>67</v>
      </c>
      <c r="B20" s="338"/>
      <c r="C20" s="338"/>
      <c r="D20" s="274"/>
      <c r="E20" s="64">
        <v>26</v>
      </c>
    </row>
    <row r="28" ht="1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rightToLeft="1" view="pageBreakPreview" zoomScaleSheetLayoutView="100" zoomScalePageLayoutView="0" workbookViewId="0" topLeftCell="A10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121" customWidth="1"/>
    <col min="5" max="6" width="18.7109375" style="0" customWidth="1"/>
  </cols>
  <sheetData>
    <row r="1" spans="1:6" s="120" customFormat="1" ht="33" customHeight="1">
      <c r="A1" s="350" t="s">
        <v>153</v>
      </c>
      <c r="B1" s="350"/>
      <c r="C1" s="350"/>
      <c r="D1" s="350"/>
      <c r="E1" s="350"/>
      <c r="F1" s="350"/>
    </row>
    <row r="2" spans="1:6" s="120" customFormat="1" ht="20.25" customHeight="1" thickBot="1">
      <c r="A2" s="173" t="s">
        <v>132</v>
      </c>
      <c r="B2" s="173"/>
      <c r="C2" s="173"/>
      <c r="D2" s="173"/>
      <c r="E2" s="173"/>
      <c r="F2" s="171"/>
    </row>
    <row r="3" spans="1:9" s="120" customFormat="1" ht="31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180</v>
      </c>
      <c r="F3" s="327" t="s">
        <v>201</v>
      </c>
      <c r="G3" s="297"/>
      <c r="H3" s="297"/>
      <c r="I3" s="297"/>
    </row>
    <row r="4" spans="1:9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  <c r="G4" s="301"/>
      <c r="H4" s="301"/>
      <c r="I4" s="297"/>
    </row>
    <row r="5" spans="1:9" ht="24" customHeight="1">
      <c r="A5" s="69" t="s">
        <v>8</v>
      </c>
      <c r="B5" s="117">
        <v>0.015</v>
      </c>
      <c r="C5" s="117">
        <v>0.009</v>
      </c>
      <c r="D5" s="117">
        <v>0.011</v>
      </c>
      <c r="E5" s="117">
        <v>0.019</v>
      </c>
      <c r="F5" s="117">
        <v>64.688</v>
      </c>
      <c r="G5" s="6"/>
      <c r="H5" s="6"/>
      <c r="I5" s="6"/>
    </row>
    <row r="6" spans="1:9" ht="24" customHeight="1">
      <c r="A6" s="69" t="s">
        <v>9</v>
      </c>
      <c r="B6" s="117">
        <v>0.017</v>
      </c>
      <c r="C6" s="117">
        <v>0.009</v>
      </c>
      <c r="D6" s="117">
        <v>0.012</v>
      </c>
      <c r="E6" s="117">
        <v>0.02</v>
      </c>
      <c r="F6" s="117">
        <v>52.317</v>
      </c>
      <c r="G6" s="6"/>
      <c r="H6" s="6"/>
      <c r="I6" s="6"/>
    </row>
    <row r="7" spans="1:6" ht="24" customHeight="1">
      <c r="A7" s="69" t="s">
        <v>58</v>
      </c>
      <c r="B7" s="117">
        <v>0.017</v>
      </c>
      <c r="C7" s="117">
        <v>0.005</v>
      </c>
      <c r="D7" s="117">
        <v>0.009</v>
      </c>
      <c r="E7" s="117">
        <v>0.013</v>
      </c>
      <c r="F7" s="117">
        <v>34.851</v>
      </c>
    </row>
    <row r="8" spans="1:6" ht="24" customHeight="1">
      <c r="A8" s="69" t="s">
        <v>11</v>
      </c>
      <c r="B8" s="117">
        <v>0.013</v>
      </c>
      <c r="C8" s="117">
        <v>0.002</v>
      </c>
      <c r="D8" s="117">
        <v>0.006</v>
      </c>
      <c r="E8" s="117">
        <v>0.007</v>
      </c>
      <c r="F8" s="117">
        <v>42.797</v>
      </c>
    </row>
    <row r="9" spans="1:6" ht="24" customHeight="1">
      <c r="A9" s="69" t="s">
        <v>57</v>
      </c>
      <c r="B9" s="117">
        <v>0.013</v>
      </c>
      <c r="C9" s="117">
        <v>0.002</v>
      </c>
      <c r="D9" s="117">
        <v>0.006</v>
      </c>
      <c r="E9" s="117">
        <v>0.008</v>
      </c>
      <c r="F9" s="117">
        <v>30.608</v>
      </c>
    </row>
    <row r="10" spans="1:6" ht="24" customHeight="1">
      <c r="A10" s="70" t="s">
        <v>13</v>
      </c>
      <c r="B10" s="117">
        <v>0.009</v>
      </c>
      <c r="C10" s="117">
        <v>0.001</v>
      </c>
      <c r="D10" s="117">
        <v>0.005</v>
      </c>
      <c r="E10" s="117">
        <v>0.006</v>
      </c>
      <c r="F10" s="117">
        <v>22.769</v>
      </c>
    </row>
    <row r="11" spans="1:6" ht="24" customHeight="1">
      <c r="A11" s="70" t="s">
        <v>14</v>
      </c>
      <c r="B11" s="117">
        <v>0.05</v>
      </c>
      <c r="C11" s="117">
        <v>0.001</v>
      </c>
      <c r="D11" s="117">
        <v>0.005</v>
      </c>
      <c r="E11" s="117">
        <v>0.005</v>
      </c>
      <c r="F11" s="117">
        <v>24.583</v>
      </c>
    </row>
    <row r="12" spans="1:6" ht="24" customHeight="1">
      <c r="A12" s="70" t="s">
        <v>15</v>
      </c>
      <c r="B12" s="117" t="s">
        <v>138</v>
      </c>
      <c r="C12" s="117">
        <v>0.001</v>
      </c>
      <c r="D12" s="117">
        <v>0.003</v>
      </c>
      <c r="E12" s="117">
        <v>0.003</v>
      </c>
      <c r="F12" s="117">
        <v>38.697</v>
      </c>
    </row>
    <row r="13" spans="1:6" ht="24" customHeight="1">
      <c r="A13" s="70" t="s">
        <v>47</v>
      </c>
      <c r="B13" s="117">
        <v>0.038</v>
      </c>
      <c r="C13" s="117">
        <v>0.003</v>
      </c>
      <c r="D13" s="117">
        <v>0.011</v>
      </c>
      <c r="E13" s="117">
        <v>0.014</v>
      </c>
      <c r="F13" s="117">
        <v>34.443</v>
      </c>
    </row>
    <row r="14" spans="1:6" ht="24" customHeight="1">
      <c r="A14" s="70" t="s">
        <v>48</v>
      </c>
      <c r="B14" s="117">
        <v>0.031</v>
      </c>
      <c r="C14" s="117">
        <v>0.004</v>
      </c>
      <c r="D14" s="117">
        <v>0.012</v>
      </c>
      <c r="E14" s="117">
        <v>0.015</v>
      </c>
      <c r="F14" s="117">
        <v>70.811</v>
      </c>
    </row>
    <row r="15" spans="1:6" ht="24" customHeight="1">
      <c r="A15" s="70" t="s">
        <v>17</v>
      </c>
      <c r="B15" s="117">
        <v>0.004</v>
      </c>
      <c r="C15" s="117">
        <v>0.008</v>
      </c>
      <c r="D15" s="117">
        <v>0.009</v>
      </c>
      <c r="E15" s="117">
        <v>0.016</v>
      </c>
      <c r="F15" s="117">
        <v>81.721</v>
      </c>
    </row>
    <row r="16" spans="1:6" ht="24" customHeight="1">
      <c r="A16" s="71" t="s">
        <v>18</v>
      </c>
      <c r="B16" s="117">
        <v>0.006</v>
      </c>
      <c r="C16" s="117">
        <v>0.017</v>
      </c>
      <c r="D16" s="117">
        <v>0.027</v>
      </c>
      <c r="E16" s="117">
        <v>0.016</v>
      </c>
      <c r="F16" s="117">
        <v>56.373</v>
      </c>
    </row>
    <row r="17" spans="1:6" ht="24" customHeight="1" thickBot="1">
      <c r="A17" s="132" t="s">
        <v>45</v>
      </c>
      <c r="B17" s="144">
        <f>AVERAGE(B5:B16)</f>
        <v>0.019363636363636364</v>
      </c>
      <c r="C17" s="144">
        <f>AVERAGE(C5:C16)</f>
        <v>0.0051666666666666675</v>
      </c>
      <c r="D17" s="144">
        <f>AVERAGE(D5:D16)</f>
        <v>0.009666666666666665</v>
      </c>
      <c r="E17" s="144">
        <f>AVERAGE(E5:E16)</f>
        <v>0.011833333333333335</v>
      </c>
      <c r="F17" s="144">
        <f>AVERAGE(F5:F16)</f>
        <v>46.2215</v>
      </c>
    </row>
    <row r="18" spans="1:3" s="120" customFormat="1" ht="22.5" customHeight="1" thickTop="1">
      <c r="A18" s="349" t="s">
        <v>139</v>
      </c>
      <c r="B18" s="349"/>
      <c r="C18" s="349"/>
    </row>
    <row r="19" spans="1:6" s="120" customFormat="1" ht="5.25" customHeight="1">
      <c r="A19" s="349"/>
      <c r="B19" s="349"/>
      <c r="C19" s="349"/>
      <c r="D19" s="378"/>
      <c r="E19" s="378"/>
      <c r="F19" s="282"/>
    </row>
    <row r="20" spans="1:6" s="120" customFormat="1" ht="24.75" customHeight="1">
      <c r="A20" s="349" t="s">
        <v>193</v>
      </c>
      <c r="B20" s="349"/>
      <c r="C20" s="349"/>
      <c r="D20" s="122"/>
      <c r="E20" s="122"/>
      <c r="F20" s="122"/>
    </row>
    <row r="21" spans="1:6" s="120" customFormat="1" ht="39.75" customHeight="1">
      <c r="A21" s="172"/>
      <c r="B21" s="172"/>
      <c r="C21" s="172"/>
      <c r="D21" s="122"/>
      <c r="E21" s="122"/>
      <c r="F21" s="122"/>
    </row>
    <row r="22" spans="1:6" s="120" customFormat="1" ht="16.5" customHeight="1">
      <c r="A22" s="298"/>
      <c r="B22" s="298"/>
      <c r="C22" s="298"/>
      <c r="D22" s="302"/>
      <c r="E22" s="302"/>
      <c r="F22" s="302"/>
    </row>
    <row r="23" spans="1:6" s="120" customFormat="1" ht="23.25" customHeight="1">
      <c r="A23" s="338" t="s">
        <v>67</v>
      </c>
      <c r="B23" s="338"/>
      <c r="C23" s="338"/>
      <c r="D23" s="303"/>
      <c r="E23" s="303"/>
      <c r="F23" s="303">
        <v>27</v>
      </c>
    </row>
    <row r="31" ht="15">
      <c r="C31" s="12"/>
    </row>
    <row r="32" ht="12.75">
      <c r="B32" s="14"/>
    </row>
  </sheetData>
  <sheetProtection/>
  <mergeCells count="7">
    <mergeCell ref="A1:F1"/>
    <mergeCell ref="A19:C19"/>
    <mergeCell ref="D19:E19"/>
    <mergeCell ref="A20:C20"/>
    <mergeCell ref="A23:C23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3">
      <selection activeCell="F23" sqref="F23"/>
    </sheetView>
  </sheetViews>
  <sheetFormatPr defaultColWidth="9.140625" defaultRowHeight="12.75"/>
  <cols>
    <col min="1" max="3" width="18.7109375" style="0" customWidth="1"/>
    <col min="4" max="4" width="18.7109375" style="121" customWidth="1"/>
    <col min="5" max="6" width="18.7109375" style="0" customWidth="1"/>
  </cols>
  <sheetData>
    <row r="1" spans="1:6" s="120" customFormat="1" ht="33" customHeight="1">
      <c r="A1" s="350" t="s">
        <v>186</v>
      </c>
      <c r="B1" s="350"/>
      <c r="C1" s="350"/>
      <c r="D1" s="350"/>
      <c r="E1" s="350"/>
      <c r="F1" s="350"/>
    </row>
    <row r="2" spans="1:6" s="120" customFormat="1" ht="20.25" customHeight="1" thickBot="1">
      <c r="A2" s="173" t="s">
        <v>133</v>
      </c>
      <c r="B2" s="173"/>
      <c r="C2" s="173"/>
      <c r="D2" s="173"/>
      <c r="E2" s="173"/>
      <c r="F2" s="171"/>
    </row>
    <row r="3" spans="1:6" ht="31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90</v>
      </c>
      <c r="F3" s="327" t="s">
        <v>201</v>
      </c>
    </row>
    <row r="4" spans="1:6" ht="18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</row>
    <row r="5" spans="1:6" ht="24" customHeight="1">
      <c r="A5" s="69" t="s">
        <v>8</v>
      </c>
      <c r="B5" s="117">
        <v>0.023</v>
      </c>
      <c r="C5" s="117" t="s">
        <v>138</v>
      </c>
      <c r="D5" s="117" t="s">
        <v>138</v>
      </c>
      <c r="E5" s="117" t="s">
        <v>138</v>
      </c>
      <c r="F5" s="117">
        <v>93.094</v>
      </c>
    </row>
    <row r="6" spans="1:6" ht="24" customHeight="1">
      <c r="A6" s="69" t="s">
        <v>9</v>
      </c>
      <c r="B6" s="117">
        <v>0.024</v>
      </c>
      <c r="C6" s="117" t="s">
        <v>138</v>
      </c>
      <c r="D6" s="117" t="s">
        <v>138</v>
      </c>
      <c r="E6" s="117" t="s">
        <v>138</v>
      </c>
      <c r="F6" s="117">
        <v>76.446</v>
      </c>
    </row>
    <row r="7" spans="1:6" ht="24" customHeight="1">
      <c r="A7" s="69" t="s">
        <v>58</v>
      </c>
      <c r="B7" s="117">
        <v>0.019</v>
      </c>
      <c r="C7" s="117">
        <v>0.02</v>
      </c>
      <c r="D7" s="117">
        <v>0.025</v>
      </c>
      <c r="E7" s="117" t="s">
        <v>138</v>
      </c>
      <c r="F7" s="117">
        <v>58.767</v>
      </c>
    </row>
    <row r="8" spans="1:6" ht="24" customHeight="1">
      <c r="A8" s="69" t="s">
        <v>11</v>
      </c>
      <c r="B8" s="117">
        <v>0.015</v>
      </c>
      <c r="C8" s="117">
        <v>0.011</v>
      </c>
      <c r="D8" s="117">
        <v>0.021</v>
      </c>
      <c r="E8" s="117" t="s">
        <v>138</v>
      </c>
      <c r="F8" s="117">
        <v>50.504</v>
      </c>
    </row>
    <row r="9" spans="1:6" ht="24" customHeight="1">
      <c r="A9" s="69" t="s">
        <v>57</v>
      </c>
      <c r="B9" s="117">
        <v>0.014</v>
      </c>
      <c r="C9" s="117">
        <v>0.013</v>
      </c>
      <c r="D9" s="117">
        <v>0.023</v>
      </c>
      <c r="E9" s="117">
        <v>0.423</v>
      </c>
      <c r="F9" s="117">
        <v>40.918</v>
      </c>
    </row>
    <row r="10" spans="1:6" ht="24" customHeight="1">
      <c r="A10" s="70" t="s">
        <v>13</v>
      </c>
      <c r="B10" s="117">
        <v>0.017</v>
      </c>
      <c r="C10" s="117">
        <v>0.013</v>
      </c>
      <c r="D10" s="117">
        <v>0.023</v>
      </c>
      <c r="E10" s="117" t="s">
        <v>138</v>
      </c>
      <c r="F10" s="117">
        <v>28.87</v>
      </c>
    </row>
    <row r="11" spans="1:6" ht="24" customHeight="1">
      <c r="A11" s="70" t="s">
        <v>14</v>
      </c>
      <c r="B11" s="117">
        <v>0.018</v>
      </c>
      <c r="C11" s="117">
        <v>0.012</v>
      </c>
      <c r="D11" s="117">
        <v>0.026</v>
      </c>
      <c r="E11" s="117" t="s">
        <v>138</v>
      </c>
      <c r="F11" s="117">
        <v>30.044</v>
      </c>
    </row>
    <row r="12" spans="1:6" ht="24" customHeight="1">
      <c r="A12" s="70" t="s">
        <v>15</v>
      </c>
      <c r="B12" s="117">
        <v>0.011</v>
      </c>
      <c r="C12" s="117">
        <v>0.022</v>
      </c>
      <c r="D12" s="117">
        <v>0.032</v>
      </c>
      <c r="E12" s="117" t="s">
        <v>138</v>
      </c>
      <c r="F12" s="117">
        <v>32.312</v>
      </c>
    </row>
    <row r="13" spans="1:6" ht="24" customHeight="1">
      <c r="A13" s="70" t="s">
        <v>47</v>
      </c>
      <c r="B13" s="117">
        <v>0.025</v>
      </c>
      <c r="C13" s="117">
        <v>0.013</v>
      </c>
      <c r="D13" s="117">
        <v>0.034</v>
      </c>
      <c r="E13" s="117">
        <v>0.616</v>
      </c>
      <c r="F13" s="117">
        <v>46.562</v>
      </c>
    </row>
    <row r="14" spans="1:6" ht="24" customHeight="1">
      <c r="A14" s="70" t="s">
        <v>48</v>
      </c>
      <c r="B14" s="117">
        <v>0.037</v>
      </c>
      <c r="C14" s="117">
        <v>0.019</v>
      </c>
      <c r="D14" s="117">
        <v>0.031</v>
      </c>
      <c r="E14" s="117">
        <v>0.861</v>
      </c>
      <c r="F14" s="117">
        <v>71.719</v>
      </c>
    </row>
    <row r="15" spans="1:6" ht="24" customHeight="1">
      <c r="A15" s="70" t="s">
        <v>17</v>
      </c>
      <c r="B15" s="117">
        <v>0.01</v>
      </c>
      <c r="C15" s="117">
        <v>0.017</v>
      </c>
      <c r="D15" s="117">
        <v>0.023</v>
      </c>
      <c r="E15" s="117">
        <v>1.679</v>
      </c>
      <c r="F15" s="117">
        <v>82.087</v>
      </c>
    </row>
    <row r="16" spans="1:6" ht="24" customHeight="1">
      <c r="A16" s="71" t="s">
        <v>18</v>
      </c>
      <c r="B16" s="117">
        <v>0.033</v>
      </c>
      <c r="C16" s="117">
        <v>0.029</v>
      </c>
      <c r="D16" s="117">
        <v>0.024</v>
      </c>
      <c r="E16" s="117">
        <v>0.749</v>
      </c>
      <c r="F16" s="117">
        <v>55.309</v>
      </c>
    </row>
    <row r="17" spans="1:6" ht="24" customHeight="1" thickBot="1">
      <c r="A17" s="132" t="s">
        <v>45</v>
      </c>
      <c r="B17" s="144">
        <v>0.021</v>
      </c>
      <c r="C17" s="144">
        <v>0.017</v>
      </c>
      <c r="D17" s="144">
        <v>0.026</v>
      </c>
      <c r="E17" s="144">
        <v>0.866</v>
      </c>
      <c r="F17" s="144">
        <v>55.553</v>
      </c>
    </row>
    <row r="18" spans="1:3" s="120" customFormat="1" ht="22.5" customHeight="1" thickTop="1">
      <c r="A18" s="349" t="s">
        <v>139</v>
      </c>
      <c r="B18" s="349"/>
      <c r="C18" s="349"/>
    </row>
    <row r="19" spans="1:6" s="120" customFormat="1" ht="5.25" customHeight="1">
      <c r="A19" s="349"/>
      <c r="B19" s="349"/>
      <c r="C19" s="349"/>
      <c r="D19" s="378"/>
      <c r="E19" s="378"/>
      <c r="F19" s="282"/>
    </row>
    <row r="20" spans="1:6" s="120" customFormat="1" ht="24.75" customHeight="1">
      <c r="A20" s="349" t="s">
        <v>193</v>
      </c>
      <c r="B20" s="349"/>
      <c r="C20" s="349"/>
      <c r="D20" s="122"/>
      <c r="E20" s="122"/>
      <c r="F20" s="122"/>
    </row>
    <row r="21" spans="1:6" s="120" customFormat="1" ht="39.75" customHeight="1">
      <c r="A21" s="278"/>
      <c r="B21" s="278"/>
      <c r="C21" s="278"/>
      <c r="D21" s="122"/>
      <c r="E21" s="122"/>
      <c r="F21" s="122"/>
    </row>
    <row r="22" spans="1:6" s="120" customFormat="1" ht="16.5" customHeight="1">
      <c r="A22" s="298"/>
      <c r="B22" s="298"/>
      <c r="C22" s="298"/>
      <c r="D22" s="302"/>
      <c r="E22" s="302"/>
      <c r="F22" s="302"/>
    </row>
    <row r="23" spans="1:6" s="120" customFormat="1" ht="23.25" customHeight="1">
      <c r="A23" s="338" t="s">
        <v>67</v>
      </c>
      <c r="B23" s="338"/>
      <c r="C23" s="338"/>
      <c r="D23" s="303"/>
      <c r="E23" s="303"/>
      <c r="F23" s="303">
        <v>28</v>
      </c>
    </row>
    <row r="31" ht="15">
      <c r="C31" s="12"/>
    </row>
    <row r="32" ht="12.75">
      <c r="B32" s="14"/>
    </row>
  </sheetData>
  <sheetProtection/>
  <mergeCells count="7">
    <mergeCell ref="A23:C23"/>
    <mergeCell ref="A20:C20"/>
    <mergeCell ref="A19:C19"/>
    <mergeCell ref="D19:E19"/>
    <mergeCell ref="A1:F1"/>
    <mergeCell ref="A3:A4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rightToLeft="1" view="pageBreakPreview" zoomScaleSheetLayoutView="100" zoomScalePageLayoutView="0" workbookViewId="0" topLeftCell="A16">
      <selection activeCell="H21" sqref="H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5.28125" style="0" customWidth="1"/>
    <col min="5" max="5" width="15.8515625" style="0" customWidth="1"/>
    <col min="6" max="6" width="17.28125" style="0" customWidth="1"/>
    <col min="7" max="7" width="17.7109375" style="0" customWidth="1"/>
    <col min="8" max="8" width="18.7109375" style="0" customWidth="1"/>
  </cols>
  <sheetData>
    <row r="1" spans="1:8" s="120" customFormat="1" ht="36.75" customHeight="1">
      <c r="A1" s="350" t="s">
        <v>154</v>
      </c>
      <c r="B1" s="350"/>
      <c r="C1" s="350"/>
      <c r="D1" s="350"/>
      <c r="E1" s="350"/>
      <c r="F1" s="350"/>
      <c r="G1" s="350"/>
      <c r="H1" s="350"/>
    </row>
    <row r="2" spans="1:8" s="120" customFormat="1" ht="16.5" customHeight="1" thickBot="1">
      <c r="A2" s="173" t="s">
        <v>134</v>
      </c>
      <c r="B2" s="173"/>
      <c r="C2" s="173"/>
      <c r="D2" s="173"/>
      <c r="E2" s="173"/>
      <c r="F2" s="173"/>
      <c r="G2" s="173"/>
      <c r="H2" s="171"/>
    </row>
    <row r="3" spans="1:8" ht="30" customHeight="1" thickTop="1">
      <c r="A3" s="334" t="s">
        <v>24</v>
      </c>
      <c r="B3" s="145" t="s">
        <v>174</v>
      </c>
      <c r="C3" s="145" t="s">
        <v>89</v>
      </c>
      <c r="D3" s="145" t="s">
        <v>175</v>
      </c>
      <c r="E3" s="145" t="s">
        <v>180</v>
      </c>
      <c r="F3" s="145" t="s">
        <v>90</v>
      </c>
      <c r="G3" s="145" t="s">
        <v>155</v>
      </c>
      <c r="H3" s="327" t="s">
        <v>201</v>
      </c>
    </row>
    <row r="4" spans="1:8" ht="25.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173</v>
      </c>
      <c r="H4" s="175" t="s">
        <v>173</v>
      </c>
    </row>
    <row r="5" spans="1:8" ht="21.75" customHeight="1">
      <c r="A5" s="69" t="s">
        <v>8</v>
      </c>
      <c r="B5" s="117">
        <v>0.009</v>
      </c>
      <c r="C5" s="117">
        <v>0.03</v>
      </c>
      <c r="D5" s="117">
        <v>0.028</v>
      </c>
      <c r="E5" s="117">
        <v>0.06</v>
      </c>
      <c r="F5" s="117" t="s">
        <v>138</v>
      </c>
      <c r="G5" s="117" t="s">
        <v>138</v>
      </c>
      <c r="H5" s="117">
        <v>78.149</v>
      </c>
    </row>
    <row r="6" spans="1:8" ht="21.75" customHeight="1">
      <c r="A6" s="69" t="s">
        <v>9</v>
      </c>
      <c r="B6" s="117">
        <v>0.011</v>
      </c>
      <c r="C6" s="117">
        <v>0.035</v>
      </c>
      <c r="D6" s="117">
        <v>0.032</v>
      </c>
      <c r="E6" s="117">
        <v>0.069</v>
      </c>
      <c r="F6" s="117" t="s">
        <v>138</v>
      </c>
      <c r="G6" s="117" t="s">
        <v>138</v>
      </c>
      <c r="H6" s="117">
        <v>51.076</v>
      </c>
    </row>
    <row r="7" spans="1:8" ht="21.75" customHeight="1">
      <c r="A7" s="69" t="s">
        <v>58</v>
      </c>
      <c r="B7" s="117">
        <v>0.008</v>
      </c>
      <c r="C7" s="117">
        <v>0.016</v>
      </c>
      <c r="D7" s="117">
        <v>0.023</v>
      </c>
      <c r="E7" s="117">
        <v>0.04</v>
      </c>
      <c r="F7" s="117" t="s">
        <v>138</v>
      </c>
      <c r="G7" s="117">
        <v>32.117</v>
      </c>
      <c r="H7" s="117">
        <v>30.712</v>
      </c>
    </row>
    <row r="8" spans="1:8" ht="21.75" customHeight="1">
      <c r="A8" s="69" t="s">
        <v>11</v>
      </c>
      <c r="B8" s="117">
        <v>0.009</v>
      </c>
      <c r="C8" s="117">
        <v>0.011</v>
      </c>
      <c r="D8" s="117">
        <v>0.023</v>
      </c>
      <c r="E8" s="117">
        <v>0.036</v>
      </c>
      <c r="F8" s="117" t="s">
        <v>138</v>
      </c>
      <c r="G8" s="117" t="s">
        <v>138</v>
      </c>
      <c r="H8" s="117">
        <v>30.792</v>
      </c>
    </row>
    <row r="9" spans="1:8" ht="21.75" customHeight="1">
      <c r="A9" s="69" t="s">
        <v>57</v>
      </c>
      <c r="B9" s="117">
        <v>0.01</v>
      </c>
      <c r="C9" s="117">
        <v>0.01</v>
      </c>
      <c r="D9" s="117">
        <v>0.022</v>
      </c>
      <c r="E9" s="117">
        <v>0.033</v>
      </c>
      <c r="F9" s="117" t="s">
        <v>138</v>
      </c>
      <c r="G9" s="117" t="s">
        <v>138</v>
      </c>
      <c r="H9" s="117">
        <v>27.357</v>
      </c>
    </row>
    <row r="10" spans="1:8" ht="21.75" customHeight="1">
      <c r="A10" s="70" t="s">
        <v>13</v>
      </c>
      <c r="B10" s="117">
        <v>0.006</v>
      </c>
      <c r="C10" s="117">
        <v>0.013</v>
      </c>
      <c r="D10" s="117">
        <v>0.024</v>
      </c>
      <c r="E10" s="117">
        <v>0.038</v>
      </c>
      <c r="F10" s="117" t="s">
        <v>138</v>
      </c>
      <c r="G10" s="117" t="s">
        <v>138</v>
      </c>
      <c r="H10" s="117">
        <v>24.537</v>
      </c>
    </row>
    <row r="11" spans="1:8" ht="21.75" customHeight="1">
      <c r="A11" s="70" t="s">
        <v>14</v>
      </c>
      <c r="B11" s="117">
        <v>0.007</v>
      </c>
      <c r="C11" s="117">
        <v>0.015</v>
      </c>
      <c r="D11" s="117">
        <v>0.022</v>
      </c>
      <c r="E11" s="117">
        <v>0.038</v>
      </c>
      <c r="F11" s="117">
        <v>0.21</v>
      </c>
      <c r="G11" s="117" t="s">
        <v>138</v>
      </c>
      <c r="H11" s="117">
        <v>27.97</v>
      </c>
    </row>
    <row r="12" spans="1:8" ht="21.75" customHeight="1">
      <c r="A12" s="70" t="s">
        <v>15</v>
      </c>
      <c r="B12" s="117">
        <v>0.012</v>
      </c>
      <c r="C12" s="117">
        <v>0.016</v>
      </c>
      <c r="D12" s="117">
        <v>0.026</v>
      </c>
      <c r="E12" s="117">
        <v>0.044</v>
      </c>
      <c r="F12" s="117" t="s">
        <v>138</v>
      </c>
      <c r="G12" s="117" t="s">
        <v>138</v>
      </c>
      <c r="H12" s="117">
        <v>36.415</v>
      </c>
    </row>
    <row r="13" spans="1:8" ht="21.75" customHeight="1">
      <c r="A13" s="70" t="s">
        <v>47</v>
      </c>
      <c r="B13" s="117">
        <v>0.021</v>
      </c>
      <c r="C13" s="117">
        <v>0.018</v>
      </c>
      <c r="D13" s="117">
        <v>0.045</v>
      </c>
      <c r="E13" s="117">
        <v>0.066</v>
      </c>
      <c r="F13" s="117" t="s">
        <v>138</v>
      </c>
      <c r="G13" s="117" t="s">
        <v>138</v>
      </c>
      <c r="H13" s="117">
        <v>52.138</v>
      </c>
    </row>
    <row r="14" spans="1:8" ht="21.75" customHeight="1">
      <c r="A14" s="70" t="s">
        <v>48</v>
      </c>
      <c r="B14" s="117">
        <v>0.019</v>
      </c>
      <c r="C14" s="117">
        <v>0.071</v>
      </c>
      <c r="D14" s="117">
        <v>0.055</v>
      </c>
      <c r="E14" s="117">
        <v>0.125</v>
      </c>
      <c r="F14" s="117">
        <v>0.368</v>
      </c>
      <c r="G14" s="117" t="s">
        <v>138</v>
      </c>
      <c r="H14" s="117">
        <v>97.505</v>
      </c>
    </row>
    <row r="15" spans="1:8" ht="21.75" customHeight="1">
      <c r="A15" s="70" t="s">
        <v>17</v>
      </c>
      <c r="B15" s="117">
        <v>0.004</v>
      </c>
      <c r="C15" s="117">
        <v>0.089</v>
      </c>
      <c r="D15" s="117">
        <v>0.009</v>
      </c>
      <c r="E15" s="117">
        <v>0.098</v>
      </c>
      <c r="F15" s="117">
        <v>0.353</v>
      </c>
      <c r="G15" s="117" t="s">
        <v>138</v>
      </c>
      <c r="H15" s="117">
        <v>52.082</v>
      </c>
    </row>
    <row r="16" spans="1:8" ht="21.75" customHeight="1">
      <c r="A16" s="71" t="s">
        <v>18</v>
      </c>
      <c r="B16" s="117">
        <v>0.009</v>
      </c>
      <c r="C16" s="117">
        <v>0.184</v>
      </c>
      <c r="D16" s="117">
        <v>0.011</v>
      </c>
      <c r="E16" s="117">
        <v>0.179</v>
      </c>
      <c r="F16" s="117">
        <v>0.279</v>
      </c>
      <c r="G16" s="117" t="s">
        <v>138</v>
      </c>
      <c r="H16" s="117">
        <v>45.231</v>
      </c>
    </row>
    <row r="17" spans="1:8" ht="21.75" customHeight="1" thickBot="1">
      <c r="A17" s="132" t="s">
        <v>45</v>
      </c>
      <c r="B17" s="144">
        <f>AVERAGE(B5:B16)</f>
        <v>0.010416666666666666</v>
      </c>
      <c r="C17" s="144">
        <f>AVERAGE(C5:C16)</f>
        <v>0.042333333333333334</v>
      </c>
      <c r="D17" s="144">
        <f>(D5+D6+D7+D8+D9+D10+D11+D12+D13+D14+D15+D16)/12</f>
        <v>0.02666666666666666</v>
      </c>
      <c r="E17" s="144">
        <f>(E5+E6+E7+E8+E9+E10+E11+E12+E13+E14+E15+E16)/12</f>
        <v>0.06883333333333332</v>
      </c>
      <c r="F17" s="144">
        <f>AVERAGE(F5:F16)</f>
        <v>0.3025</v>
      </c>
      <c r="G17" s="144">
        <f>AVERAGE(G5:G16)</f>
        <v>32.117</v>
      </c>
      <c r="H17" s="144">
        <f>AVERAGE(H5:H16)</f>
        <v>46.163666666666664</v>
      </c>
    </row>
    <row r="18" spans="1:8" s="120" customFormat="1" ht="21" customHeight="1" thickTop="1">
      <c r="A18" s="349" t="s">
        <v>139</v>
      </c>
      <c r="B18" s="349"/>
      <c r="C18" s="349"/>
      <c r="D18" s="369"/>
      <c r="E18" s="369"/>
      <c r="F18" s="81"/>
      <c r="G18" s="81"/>
      <c r="H18" s="81"/>
    </row>
    <row r="19" spans="1:8" s="120" customFormat="1" ht="20.25" customHeight="1">
      <c r="A19" s="349" t="s">
        <v>193</v>
      </c>
      <c r="B19" s="349"/>
      <c r="C19" s="349"/>
      <c r="D19" s="81"/>
      <c r="E19" s="81"/>
      <c r="F19" s="298"/>
      <c r="G19" s="298"/>
      <c r="H19" s="298"/>
    </row>
    <row r="20" spans="1:8" s="120" customFormat="1" ht="67.5" customHeight="1">
      <c r="A20" s="174"/>
      <c r="B20" s="174"/>
      <c r="C20" s="174"/>
      <c r="D20" s="298"/>
      <c r="E20" s="298"/>
      <c r="F20" s="55"/>
      <c r="G20" s="55"/>
      <c r="H20" s="55"/>
    </row>
    <row r="21" spans="1:8" s="120" customFormat="1" ht="21.75" customHeight="1">
      <c r="A21" s="338" t="s">
        <v>67</v>
      </c>
      <c r="B21" s="338"/>
      <c r="C21" s="338"/>
      <c r="D21" s="64"/>
      <c r="E21" s="64"/>
      <c r="F21" s="64"/>
      <c r="G21" s="64"/>
      <c r="H21" s="64">
        <v>29</v>
      </c>
    </row>
  </sheetData>
  <sheetProtection/>
  <mergeCells count="6">
    <mergeCell ref="A19:C19"/>
    <mergeCell ref="A21:C21"/>
    <mergeCell ref="A18:C18"/>
    <mergeCell ref="D18:E18"/>
    <mergeCell ref="A1:H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rightToLeft="1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4" width="17.7109375" style="0" customWidth="1"/>
    <col min="5" max="5" width="19.421875" style="0" customWidth="1"/>
    <col min="6" max="6" width="19.140625" style="0" customWidth="1"/>
    <col min="7" max="7" width="17.7109375" style="0" customWidth="1"/>
  </cols>
  <sheetData>
    <row r="1" spans="1:7" s="120" customFormat="1" ht="38.25" customHeight="1">
      <c r="A1" s="350" t="s">
        <v>197</v>
      </c>
      <c r="B1" s="350"/>
      <c r="C1" s="350"/>
      <c r="D1" s="350"/>
      <c r="E1" s="350"/>
      <c r="F1" s="350"/>
      <c r="G1" s="350"/>
    </row>
    <row r="2" spans="1:7" s="120" customFormat="1" ht="24.75" customHeight="1" thickBot="1">
      <c r="A2" s="173" t="s">
        <v>142</v>
      </c>
      <c r="B2" s="173"/>
      <c r="C2" s="173"/>
      <c r="D2" s="173"/>
      <c r="E2" s="173"/>
      <c r="F2" s="173"/>
      <c r="G2" s="173" t="s">
        <v>100</v>
      </c>
    </row>
    <row r="3" spans="1:7" ht="33.75" customHeight="1" thickTop="1">
      <c r="A3" s="147" t="s">
        <v>24</v>
      </c>
      <c r="B3" s="147" t="s">
        <v>179</v>
      </c>
      <c r="C3" s="147" t="s">
        <v>89</v>
      </c>
      <c r="D3" s="147" t="s">
        <v>175</v>
      </c>
      <c r="E3" s="147" t="s">
        <v>181</v>
      </c>
      <c r="F3" s="147" t="s">
        <v>90</v>
      </c>
      <c r="G3" s="147" t="s">
        <v>177</v>
      </c>
    </row>
    <row r="4" spans="1:7" ht="21.75" customHeight="1">
      <c r="A4" s="69" t="s">
        <v>8</v>
      </c>
      <c r="B4" s="123" t="s">
        <v>138</v>
      </c>
      <c r="C4" s="123" t="s">
        <v>138</v>
      </c>
      <c r="D4" s="123" t="s">
        <v>138</v>
      </c>
      <c r="E4" s="123" t="s">
        <v>138</v>
      </c>
      <c r="F4" s="123" t="s">
        <v>138</v>
      </c>
      <c r="G4" s="123" t="s">
        <v>138</v>
      </c>
    </row>
    <row r="5" spans="1:7" ht="21.75" customHeight="1">
      <c r="A5" s="69" t="s">
        <v>9</v>
      </c>
      <c r="B5" s="123" t="s">
        <v>138</v>
      </c>
      <c r="C5" s="123" t="s">
        <v>138</v>
      </c>
      <c r="D5" s="123" t="s">
        <v>138</v>
      </c>
      <c r="E5" s="123" t="s">
        <v>138</v>
      </c>
      <c r="F5" s="123" t="s">
        <v>138</v>
      </c>
      <c r="G5" s="123" t="s">
        <v>138</v>
      </c>
    </row>
    <row r="6" spans="1:7" ht="21.75" customHeight="1">
      <c r="A6" s="69" t="s">
        <v>58</v>
      </c>
      <c r="B6" s="123" t="s">
        <v>138</v>
      </c>
      <c r="C6" s="123" t="s">
        <v>138</v>
      </c>
      <c r="D6" s="123" t="s">
        <v>138</v>
      </c>
      <c r="E6" s="123" t="s">
        <v>138</v>
      </c>
      <c r="F6" s="123" t="s">
        <v>138</v>
      </c>
      <c r="G6" s="123" t="s">
        <v>138</v>
      </c>
    </row>
    <row r="7" spans="1:7" ht="21.75" customHeight="1">
      <c r="A7" s="69" t="s">
        <v>11</v>
      </c>
      <c r="B7" s="123" t="s">
        <v>138</v>
      </c>
      <c r="C7" s="123" t="s">
        <v>138</v>
      </c>
      <c r="D7" s="123" t="s">
        <v>138</v>
      </c>
      <c r="E7" s="123" t="s">
        <v>138</v>
      </c>
      <c r="F7" s="123" t="s">
        <v>138</v>
      </c>
      <c r="G7" s="123" t="s">
        <v>138</v>
      </c>
    </row>
    <row r="8" spans="1:7" ht="21.75" customHeight="1">
      <c r="A8" s="69" t="s">
        <v>57</v>
      </c>
      <c r="B8" s="123" t="s">
        <v>138</v>
      </c>
      <c r="C8" s="123" t="s">
        <v>138</v>
      </c>
      <c r="D8" s="123" t="s">
        <v>138</v>
      </c>
      <c r="E8" s="123" t="s">
        <v>138</v>
      </c>
      <c r="F8" s="123" t="s">
        <v>138</v>
      </c>
      <c r="G8" s="123" t="s">
        <v>138</v>
      </c>
    </row>
    <row r="9" spans="1:7" ht="21.75" customHeight="1">
      <c r="A9" s="70" t="s">
        <v>13</v>
      </c>
      <c r="B9" s="123" t="s">
        <v>138</v>
      </c>
      <c r="C9" s="123" t="s">
        <v>138</v>
      </c>
      <c r="D9" s="123" t="s">
        <v>138</v>
      </c>
      <c r="E9" s="123" t="s">
        <v>138</v>
      </c>
      <c r="F9" s="123" t="s">
        <v>138</v>
      </c>
      <c r="G9" s="123" t="s">
        <v>138</v>
      </c>
    </row>
    <row r="10" spans="1:7" ht="21.75" customHeight="1">
      <c r="A10" s="70" t="s">
        <v>14</v>
      </c>
      <c r="B10" s="117">
        <v>0.003</v>
      </c>
      <c r="C10" s="117">
        <v>0.006</v>
      </c>
      <c r="D10" s="117">
        <v>0.015</v>
      </c>
      <c r="E10" s="117">
        <v>0.021</v>
      </c>
      <c r="F10" s="117">
        <v>0.181</v>
      </c>
      <c r="G10" s="117">
        <v>0.255</v>
      </c>
    </row>
    <row r="11" spans="1:7" ht="21.75" customHeight="1">
      <c r="A11" s="70" t="s">
        <v>15</v>
      </c>
      <c r="B11" s="117">
        <v>0.004</v>
      </c>
      <c r="C11" s="117">
        <v>0.005</v>
      </c>
      <c r="D11" s="117">
        <v>0.015</v>
      </c>
      <c r="E11" s="117">
        <v>0.019</v>
      </c>
      <c r="F11" s="117">
        <v>0.188</v>
      </c>
      <c r="G11" s="117">
        <v>1.049</v>
      </c>
    </row>
    <row r="12" spans="1:7" ht="21.75" customHeight="1">
      <c r="A12" s="70" t="s">
        <v>47</v>
      </c>
      <c r="B12" s="117">
        <v>0.004</v>
      </c>
      <c r="C12" s="117">
        <v>0.015</v>
      </c>
      <c r="D12" s="117">
        <v>0.025</v>
      </c>
      <c r="E12" s="117">
        <v>0.039</v>
      </c>
      <c r="F12" s="117">
        <v>0.2</v>
      </c>
      <c r="G12" s="117">
        <v>1.399</v>
      </c>
    </row>
    <row r="13" spans="1:7" ht="21.75" customHeight="1">
      <c r="A13" s="70" t="s">
        <v>48</v>
      </c>
      <c r="B13" s="117">
        <v>0.008</v>
      </c>
      <c r="C13" s="117">
        <v>0.512</v>
      </c>
      <c r="D13" s="117">
        <v>0.01</v>
      </c>
      <c r="E13" s="117">
        <v>0.021</v>
      </c>
      <c r="F13" s="117">
        <v>0.031</v>
      </c>
      <c r="G13" s="117">
        <v>1.546</v>
      </c>
    </row>
    <row r="14" spans="1:7" ht="21.75" customHeight="1">
      <c r="A14" s="70" t="s">
        <v>17</v>
      </c>
      <c r="B14" s="117">
        <v>0.007</v>
      </c>
      <c r="C14" s="117">
        <v>0.473</v>
      </c>
      <c r="D14" s="117">
        <v>0.011</v>
      </c>
      <c r="E14" s="117">
        <v>0.018</v>
      </c>
      <c r="F14" s="117">
        <v>0.029</v>
      </c>
      <c r="G14" s="117">
        <v>0.669</v>
      </c>
    </row>
    <row r="15" spans="1:7" ht="21.75" customHeight="1">
      <c r="A15" s="71" t="s">
        <v>18</v>
      </c>
      <c r="B15" s="117">
        <v>0.005</v>
      </c>
      <c r="C15" s="117">
        <v>0.487</v>
      </c>
      <c r="D15" s="117">
        <v>0.013</v>
      </c>
      <c r="E15" s="117">
        <v>0.02</v>
      </c>
      <c r="F15" s="117">
        <v>0.033</v>
      </c>
      <c r="G15" s="117" t="s">
        <v>138</v>
      </c>
    </row>
    <row r="16" spans="1:7" ht="21.75" customHeight="1" thickBot="1">
      <c r="A16" s="132" t="s">
        <v>45</v>
      </c>
      <c r="B16" s="144">
        <f aca="true" t="shared" si="0" ref="B16:G16">AVERAGE(B10:B15)</f>
        <v>0.005166666666666667</v>
      </c>
      <c r="C16" s="144">
        <f t="shared" si="0"/>
        <v>0.2496666666666667</v>
      </c>
      <c r="D16" s="144">
        <f t="shared" si="0"/>
        <v>0.014833333333333332</v>
      </c>
      <c r="E16" s="144">
        <f t="shared" si="0"/>
        <v>0.023000000000000003</v>
      </c>
      <c r="F16" s="144">
        <f t="shared" si="0"/>
        <v>0.11033333333333334</v>
      </c>
      <c r="G16" s="144">
        <f t="shared" si="0"/>
        <v>0.9835999999999998</v>
      </c>
    </row>
    <row r="17" spans="1:7" s="120" customFormat="1" ht="18.75" customHeight="1" thickTop="1">
      <c r="A17" s="349" t="s">
        <v>88</v>
      </c>
      <c r="B17" s="349"/>
      <c r="C17" s="349"/>
      <c r="D17" s="349"/>
      <c r="E17" s="349"/>
      <c r="F17" s="299"/>
      <c r="G17" s="299"/>
    </row>
    <row r="18" spans="1:7" s="120" customFormat="1" ht="4.5" customHeight="1" hidden="1">
      <c r="A18" s="349"/>
      <c r="B18" s="349"/>
      <c r="C18" s="349"/>
      <c r="D18" s="349"/>
      <c r="E18" s="349"/>
      <c r="F18" s="369"/>
      <c r="G18" s="369"/>
    </row>
    <row r="19" spans="1:7" s="120" customFormat="1" ht="24" customHeight="1">
      <c r="A19" s="349" t="s">
        <v>193</v>
      </c>
      <c r="B19" s="349"/>
      <c r="C19" s="349"/>
      <c r="D19" s="349"/>
      <c r="E19" s="349"/>
      <c r="F19" s="81"/>
      <c r="G19" s="81"/>
    </row>
    <row r="20" spans="1:7" s="120" customFormat="1" ht="84.75" customHeight="1">
      <c r="A20" s="146"/>
      <c r="B20" s="146"/>
      <c r="C20" s="146"/>
      <c r="D20" s="146"/>
      <c r="E20" s="146"/>
      <c r="F20" s="298"/>
      <c r="G20" s="298"/>
    </row>
    <row r="21" spans="1:7" s="120" customFormat="1" ht="12.75">
      <c r="A21" s="338" t="s">
        <v>67</v>
      </c>
      <c r="B21" s="338"/>
      <c r="C21" s="338"/>
      <c r="D21" s="338"/>
      <c r="E21" s="338"/>
      <c r="F21" s="64"/>
      <c r="G21" s="64">
        <v>30</v>
      </c>
    </row>
  </sheetData>
  <sheetProtection/>
  <mergeCells count="9">
    <mergeCell ref="A19:C19"/>
    <mergeCell ref="D19:E19"/>
    <mergeCell ref="A1:G1"/>
    <mergeCell ref="F18:G18"/>
    <mergeCell ref="A21:E21"/>
    <mergeCell ref="A17:C17"/>
    <mergeCell ref="D17:E17"/>
    <mergeCell ref="A18:C18"/>
    <mergeCell ref="D18:E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rightToLeft="1" view="pageBreakPreview" zoomScaleSheetLayoutView="100" zoomScalePageLayoutView="0" workbookViewId="0" topLeftCell="A16">
      <selection activeCell="H22" sqref="H22"/>
    </sheetView>
  </sheetViews>
  <sheetFormatPr defaultColWidth="9.140625" defaultRowHeight="12.75"/>
  <cols>
    <col min="1" max="1" width="13.421875" style="0" customWidth="1"/>
    <col min="2" max="4" width="17.7109375" style="0" customWidth="1"/>
    <col min="5" max="5" width="19.421875" style="0" customWidth="1"/>
    <col min="6" max="6" width="19.140625" style="0" customWidth="1"/>
    <col min="7" max="8" width="17.7109375" style="0" customWidth="1"/>
    <col min="11" max="11" width="12.57421875" style="0" customWidth="1"/>
  </cols>
  <sheetData>
    <row r="1" spans="1:8" s="120" customFormat="1" ht="38.25" customHeight="1">
      <c r="A1" s="350" t="s">
        <v>156</v>
      </c>
      <c r="B1" s="350"/>
      <c r="C1" s="350"/>
      <c r="D1" s="350"/>
      <c r="E1" s="350"/>
      <c r="F1" s="350"/>
      <c r="G1" s="350"/>
      <c r="H1" s="350"/>
    </row>
    <row r="2" spans="1:8" s="120" customFormat="1" ht="24.75" customHeight="1" thickBot="1">
      <c r="A2" s="173" t="s">
        <v>143</v>
      </c>
      <c r="B2" s="173"/>
      <c r="C2" s="173"/>
      <c r="D2" s="173"/>
      <c r="E2" s="173"/>
      <c r="F2" s="173"/>
      <c r="G2" s="173"/>
      <c r="H2" s="171"/>
    </row>
    <row r="3" spans="1:8" s="120" customFormat="1" ht="23.25" customHeight="1" thickTop="1">
      <c r="A3" s="334" t="s">
        <v>24</v>
      </c>
      <c r="B3" s="145" t="s">
        <v>174</v>
      </c>
      <c r="C3" s="145" t="s">
        <v>89</v>
      </c>
      <c r="D3" s="145" t="s">
        <v>182</v>
      </c>
      <c r="E3" s="145" t="s">
        <v>180</v>
      </c>
      <c r="F3" s="145" t="s">
        <v>90</v>
      </c>
      <c r="G3" s="145" t="s">
        <v>177</v>
      </c>
      <c r="H3" s="327" t="s">
        <v>202</v>
      </c>
    </row>
    <row r="4" spans="1:8" s="120" customFormat="1" ht="21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1" ht="21.75" customHeight="1">
      <c r="A5" s="69" t="s">
        <v>8</v>
      </c>
      <c r="B5" s="123" t="s">
        <v>138</v>
      </c>
      <c r="C5" s="123" t="s">
        <v>138</v>
      </c>
      <c r="D5" s="123" t="s">
        <v>138</v>
      </c>
      <c r="E5" s="123" t="s">
        <v>138</v>
      </c>
      <c r="F5" s="123" t="s">
        <v>138</v>
      </c>
      <c r="G5" s="123" t="s">
        <v>138</v>
      </c>
      <c r="H5" s="123" t="s">
        <v>138</v>
      </c>
      <c r="J5" s="123" t="s">
        <v>138</v>
      </c>
      <c r="K5" t="e">
        <f>J5*1000</f>
        <v>#VALUE!</v>
      </c>
    </row>
    <row r="6" spans="1:11" ht="21.75" customHeight="1">
      <c r="A6" s="69" t="s">
        <v>9</v>
      </c>
      <c r="B6" s="123" t="s">
        <v>138</v>
      </c>
      <c r="C6" s="123" t="s">
        <v>138</v>
      </c>
      <c r="D6" s="123" t="s">
        <v>138</v>
      </c>
      <c r="E6" s="123" t="s">
        <v>138</v>
      </c>
      <c r="F6" s="123" t="s">
        <v>138</v>
      </c>
      <c r="G6" s="123" t="s">
        <v>138</v>
      </c>
      <c r="H6" s="123" t="s">
        <v>138</v>
      </c>
      <c r="J6" s="123" t="s">
        <v>138</v>
      </c>
      <c r="K6" t="e">
        <f aca="true" t="shared" si="0" ref="K6:K16">J6*1000</f>
        <v>#VALUE!</v>
      </c>
    </row>
    <row r="7" spans="1:11" ht="21.75" customHeight="1">
      <c r="A7" s="69" t="s">
        <v>58</v>
      </c>
      <c r="B7" s="123" t="s">
        <v>138</v>
      </c>
      <c r="C7" s="123" t="s">
        <v>138</v>
      </c>
      <c r="D7" s="123" t="s">
        <v>138</v>
      </c>
      <c r="E7" s="123" t="s">
        <v>138</v>
      </c>
      <c r="F7" s="123" t="s">
        <v>138</v>
      </c>
      <c r="G7" s="123" t="s">
        <v>138</v>
      </c>
      <c r="H7" s="123" t="s">
        <v>138</v>
      </c>
      <c r="J7" s="123" t="s">
        <v>138</v>
      </c>
      <c r="K7" t="e">
        <f t="shared" si="0"/>
        <v>#VALUE!</v>
      </c>
    </row>
    <row r="8" spans="1:11" ht="21.75" customHeight="1">
      <c r="A8" s="69" t="s">
        <v>11</v>
      </c>
      <c r="B8" s="123" t="s">
        <v>138</v>
      </c>
      <c r="C8" s="123" t="s">
        <v>138</v>
      </c>
      <c r="D8" s="123" t="s">
        <v>138</v>
      </c>
      <c r="E8" s="123" t="s">
        <v>138</v>
      </c>
      <c r="F8" s="123" t="s">
        <v>138</v>
      </c>
      <c r="G8" s="123" t="s">
        <v>138</v>
      </c>
      <c r="H8" s="123" t="s">
        <v>138</v>
      </c>
      <c r="J8" s="123" t="s">
        <v>138</v>
      </c>
      <c r="K8" t="e">
        <f t="shared" si="0"/>
        <v>#VALUE!</v>
      </c>
    </row>
    <row r="9" spans="1:11" ht="21.75" customHeight="1">
      <c r="A9" s="69" t="s">
        <v>57</v>
      </c>
      <c r="B9" s="123" t="s">
        <v>138</v>
      </c>
      <c r="C9" s="123" t="s">
        <v>138</v>
      </c>
      <c r="D9" s="123" t="s">
        <v>138</v>
      </c>
      <c r="E9" s="123" t="s">
        <v>138</v>
      </c>
      <c r="F9" s="123" t="s">
        <v>138</v>
      </c>
      <c r="G9" s="123" t="s">
        <v>138</v>
      </c>
      <c r="H9" s="123" t="s">
        <v>138</v>
      </c>
      <c r="J9" s="123" t="s">
        <v>138</v>
      </c>
      <c r="K9" t="e">
        <f t="shared" si="0"/>
        <v>#VALUE!</v>
      </c>
    </row>
    <row r="10" spans="1:11" ht="21.75" customHeight="1">
      <c r="A10" s="70" t="s">
        <v>13</v>
      </c>
      <c r="B10" s="117">
        <v>0.005</v>
      </c>
      <c r="C10" s="117">
        <v>0.001</v>
      </c>
      <c r="D10" s="117">
        <v>0.01</v>
      </c>
      <c r="E10" s="117">
        <v>0.011</v>
      </c>
      <c r="F10" s="117">
        <v>0.188</v>
      </c>
      <c r="G10" s="117">
        <v>1.98</v>
      </c>
      <c r="H10" s="117">
        <v>80</v>
      </c>
      <c r="J10" s="117">
        <v>0.08</v>
      </c>
      <c r="K10">
        <f t="shared" si="0"/>
        <v>80</v>
      </c>
    </row>
    <row r="11" spans="1:11" ht="21.75" customHeight="1">
      <c r="A11" s="70" t="s">
        <v>14</v>
      </c>
      <c r="B11" s="117">
        <v>0.005</v>
      </c>
      <c r="C11" s="117">
        <v>0.005</v>
      </c>
      <c r="D11" s="117">
        <v>0.015</v>
      </c>
      <c r="E11" s="117">
        <v>0.02</v>
      </c>
      <c r="F11" s="117">
        <v>0.195</v>
      </c>
      <c r="G11" s="117">
        <v>1.976</v>
      </c>
      <c r="H11" s="117">
        <v>110</v>
      </c>
      <c r="J11" s="117">
        <v>0.11</v>
      </c>
      <c r="K11">
        <f t="shared" si="0"/>
        <v>110</v>
      </c>
    </row>
    <row r="12" spans="1:11" ht="21.75" customHeight="1">
      <c r="A12" s="70" t="s">
        <v>15</v>
      </c>
      <c r="B12" s="117">
        <v>0.004</v>
      </c>
      <c r="C12" s="117">
        <v>0.013</v>
      </c>
      <c r="D12" s="117">
        <v>0.009</v>
      </c>
      <c r="E12" s="117">
        <v>0.022</v>
      </c>
      <c r="F12" s="117">
        <v>0.199</v>
      </c>
      <c r="G12" s="117">
        <v>1.405</v>
      </c>
      <c r="H12" s="117">
        <v>90</v>
      </c>
      <c r="J12" s="117">
        <v>0.09</v>
      </c>
      <c r="K12">
        <f t="shared" si="0"/>
        <v>90</v>
      </c>
    </row>
    <row r="13" spans="1:11" ht="21.75" customHeight="1">
      <c r="A13" s="70" t="s">
        <v>47</v>
      </c>
      <c r="B13" s="117" t="s">
        <v>138</v>
      </c>
      <c r="C13" s="117" t="s">
        <v>138</v>
      </c>
      <c r="D13" s="117" t="s">
        <v>138</v>
      </c>
      <c r="E13" s="117" t="s">
        <v>138</v>
      </c>
      <c r="F13" s="117" t="s">
        <v>138</v>
      </c>
      <c r="G13" s="117" t="s">
        <v>138</v>
      </c>
      <c r="H13" s="117" t="s">
        <v>138</v>
      </c>
      <c r="J13" s="117" t="s">
        <v>138</v>
      </c>
      <c r="K13" t="e">
        <f t="shared" si="0"/>
        <v>#VALUE!</v>
      </c>
    </row>
    <row r="14" spans="1:11" ht="21.75" customHeight="1">
      <c r="A14" s="70" t="s">
        <v>48</v>
      </c>
      <c r="B14" s="117">
        <v>0.018</v>
      </c>
      <c r="C14" s="117">
        <v>0</v>
      </c>
      <c r="D14" s="117">
        <v>0.016</v>
      </c>
      <c r="E14" s="117">
        <v>0.013</v>
      </c>
      <c r="F14" s="117">
        <v>0.029</v>
      </c>
      <c r="G14" s="117">
        <v>1.998</v>
      </c>
      <c r="H14" s="148" t="s">
        <v>138</v>
      </c>
      <c r="J14" s="148" t="s">
        <v>138</v>
      </c>
      <c r="K14" t="e">
        <f t="shared" si="0"/>
        <v>#VALUE!</v>
      </c>
    </row>
    <row r="15" spans="1:11" ht="21.75" customHeight="1">
      <c r="A15" s="70" t="s">
        <v>17</v>
      </c>
      <c r="B15" s="117">
        <v>0.007</v>
      </c>
      <c r="C15" s="117">
        <v>0</v>
      </c>
      <c r="D15" s="117">
        <v>0.002</v>
      </c>
      <c r="E15" s="117">
        <v>0.012</v>
      </c>
      <c r="F15" s="117">
        <v>0.013</v>
      </c>
      <c r="G15" s="117">
        <v>2.054</v>
      </c>
      <c r="H15" s="148" t="s">
        <v>138</v>
      </c>
      <c r="J15" s="148" t="s">
        <v>138</v>
      </c>
      <c r="K15" t="e">
        <f t="shared" si="0"/>
        <v>#VALUE!</v>
      </c>
    </row>
    <row r="16" spans="1:11" ht="21.75" customHeight="1">
      <c r="A16" s="71" t="s">
        <v>18</v>
      </c>
      <c r="B16" s="117">
        <v>0.034</v>
      </c>
      <c r="C16" s="117">
        <v>0.678</v>
      </c>
      <c r="D16" s="117">
        <v>0.086</v>
      </c>
      <c r="E16" s="117">
        <v>0.01</v>
      </c>
      <c r="F16" s="117">
        <v>0.054</v>
      </c>
      <c r="G16" s="117">
        <v>1.593</v>
      </c>
      <c r="H16" s="148" t="s">
        <v>138</v>
      </c>
      <c r="J16" s="148" t="s">
        <v>138</v>
      </c>
      <c r="K16" t="e">
        <f t="shared" si="0"/>
        <v>#VALUE!</v>
      </c>
    </row>
    <row r="17" spans="1:8" ht="21.75" customHeight="1" thickBot="1">
      <c r="A17" s="132" t="s">
        <v>45</v>
      </c>
      <c r="B17" s="144">
        <f aca="true" t="shared" si="1" ref="B17:G17">AVERAGE(B10:B16)</f>
        <v>0.012166666666666668</v>
      </c>
      <c r="C17" s="144">
        <f t="shared" si="1"/>
        <v>0.11616666666666668</v>
      </c>
      <c r="D17" s="144">
        <f t="shared" si="1"/>
        <v>0.023000000000000003</v>
      </c>
      <c r="E17" s="144">
        <f t="shared" si="1"/>
        <v>0.014666666666666666</v>
      </c>
      <c r="F17" s="144">
        <f t="shared" si="1"/>
        <v>0.11300000000000003</v>
      </c>
      <c r="G17" s="144">
        <f t="shared" si="1"/>
        <v>1.8343333333333334</v>
      </c>
      <c r="H17" s="144">
        <f>AVERAGE(H10:H16)</f>
        <v>93.33333333333333</v>
      </c>
    </row>
    <row r="18" spans="1:8" s="120" customFormat="1" ht="18.75" customHeight="1" thickTop="1">
      <c r="A18" s="349" t="s">
        <v>88</v>
      </c>
      <c r="B18" s="349"/>
      <c r="C18" s="349"/>
      <c r="D18" s="349"/>
      <c r="E18" s="349"/>
      <c r="F18" s="299"/>
      <c r="G18" s="299"/>
      <c r="H18" s="299"/>
    </row>
    <row r="19" spans="1:8" s="120" customFormat="1" ht="4.5" customHeight="1" hidden="1">
      <c r="A19" s="349"/>
      <c r="B19" s="349"/>
      <c r="C19" s="349"/>
      <c r="D19" s="349"/>
      <c r="E19" s="349"/>
      <c r="F19" s="369"/>
      <c r="G19" s="369"/>
      <c r="H19" s="281"/>
    </row>
    <row r="20" spans="1:8" s="120" customFormat="1" ht="24" customHeight="1">
      <c r="A20" s="349" t="s">
        <v>193</v>
      </c>
      <c r="B20" s="349"/>
      <c r="C20" s="349"/>
      <c r="D20" s="349"/>
      <c r="E20" s="349"/>
      <c r="F20" s="81"/>
      <c r="G20" s="81"/>
      <c r="H20" s="81"/>
    </row>
    <row r="21" spans="1:8" s="120" customFormat="1" ht="132" customHeight="1">
      <c r="A21" s="174"/>
      <c r="B21" s="174"/>
      <c r="C21" s="174"/>
      <c r="D21" s="174"/>
      <c r="E21" s="174"/>
      <c r="F21" s="298"/>
      <c r="G21" s="298"/>
      <c r="H21" s="298"/>
    </row>
    <row r="22" spans="1:8" s="120" customFormat="1" ht="12.75">
      <c r="A22" s="338" t="s">
        <v>67</v>
      </c>
      <c r="B22" s="338"/>
      <c r="C22" s="338"/>
      <c r="D22" s="338"/>
      <c r="E22" s="338"/>
      <c r="F22" s="64"/>
      <c r="G22" s="64"/>
      <c r="H22" s="64">
        <v>31</v>
      </c>
    </row>
  </sheetData>
  <sheetProtection/>
  <mergeCells count="10">
    <mergeCell ref="D19:E19"/>
    <mergeCell ref="A20:C20"/>
    <mergeCell ref="D20:E20"/>
    <mergeCell ref="F19:G19"/>
    <mergeCell ref="A22:E22"/>
    <mergeCell ref="A1:H1"/>
    <mergeCell ref="A3:A4"/>
    <mergeCell ref="A18:C18"/>
    <mergeCell ref="D18:E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rightToLeft="1" view="pageBreakPreview" zoomScaleSheetLayoutView="100" zoomScalePageLayoutView="0" workbookViewId="0" topLeftCell="I10">
      <selection activeCell="AB23" sqref="AB23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1.00390625" style="0" customWidth="1"/>
    <col min="4" max="4" width="13.00390625" style="0" customWidth="1"/>
    <col min="5" max="5" width="10.8515625" style="0" customWidth="1"/>
    <col min="6" max="6" width="11.140625" style="0" customWidth="1"/>
    <col min="7" max="7" width="0.71875" style="0" customWidth="1"/>
    <col min="8" max="8" width="13.8515625" style="0" customWidth="1"/>
    <col min="9" max="9" width="0.85546875" style="0" customWidth="1"/>
    <col min="10" max="10" width="14.00390625" style="0" customWidth="1"/>
    <col min="11" max="11" width="0.85546875" style="0" customWidth="1"/>
    <col min="12" max="12" width="15.421875" style="0" customWidth="1"/>
    <col min="13" max="13" width="0.9921875" style="0" customWidth="1"/>
    <col min="14" max="14" width="16.7109375" style="0" customWidth="1"/>
    <col min="15" max="15" width="15.421875" style="0" customWidth="1"/>
    <col min="16" max="16" width="15.28125" style="0" customWidth="1"/>
    <col min="17" max="17" width="7.140625" style="0" hidden="1" customWidth="1"/>
    <col min="18" max="18" width="0.71875" style="0" customWidth="1"/>
    <col min="19" max="19" width="14.421875" style="0" customWidth="1"/>
    <col min="20" max="20" width="0.71875" style="0" customWidth="1"/>
    <col min="21" max="21" width="14.421875" style="0" customWidth="1"/>
    <col min="22" max="22" width="0.71875" style="0" customWidth="1"/>
    <col min="23" max="23" width="13.8515625" style="0" customWidth="1"/>
    <col min="24" max="24" width="15.00390625" style="0" customWidth="1"/>
    <col min="25" max="25" width="0.71875" style="0" customWidth="1"/>
    <col min="26" max="26" width="15.421875" style="0" customWidth="1"/>
    <col min="27" max="27" width="0.5625" style="0" customWidth="1"/>
    <col min="28" max="28" width="15.28125" style="0" customWidth="1"/>
  </cols>
  <sheetData>
    <row r="1" spans="1:29" s="120" customFormat="1" ht="18" customHeight="1">
      <c r="A1" s="346" t="s">
        <v>162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 t="s">
        <v>162</v>
      </c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13"/>
    </row>
    <row r="2" spans="1:28" s="120" customFormat="1" ht="16.5" customHeight="1">
      <c r="A2" s="13" t="s">
        <v>115</v>
      </c>
      <c r="B2" s="218"/>
      <c r="C2" s="218"/>
      <c r="D2" s="218"/>
      <c r="E2" s="218"/>
      <c r="F2" s="218"/>
      <c r="G2" s="218"/>
      <c r="H2" s="218"/>
      <c r="I2" s="218"/>
      <c r="J2" s="218"/>
      <c r="N2" s="178" t="s">
        <v>53</v>
      </c>
      <c r="O2" s="347" t="s">
        <v>116</v>
      </c>
      <c r="P2" s="347"/>
      <c r="Q2" s="4"/>
      <c r="R2" s="4"/>
      <c r="S2" s="4"/>
      <c r="T2" s="4"/>
      <c r="U2" s="178"/>
      <c r="V2" s="178"/>
      <c r="W2" s="4"/>
      <c r="X2" s="4"/>
      <c r="Y2" s="4"/>
      <c r="AB2" s="178" t="s">
        <v>53</v>
      </c>
    </row>
    <row r="3" spans="1:28" ht="3.75" customHeight="1" thickBot="1">
      <c r="A3" s="59"/>
      <c r="B3" s="29"/>
      <c r="C3" s="29"/>
      <c r="D3" s="29"/>
      <c r="E3" s="29"/>
      <c r="F3" s="29"/>
      <c r="G3" s="29"/>
      <c r="H3" s="29"/>
      <c r="I3" s="29"/>
      <c r="J3" s="29"/>
      <c r="K3" s="60"/>
      <c r="L3" s="61"/>
      <c r="M3" s="61"/>
      <c r="N3" s="61"/>
      <c r="O3" s="56"/>
      <c r="P3" s="56"/>
      <c r="Q3" s="29"/>
      <c r="R3" s="29"/>
      <c r="S3" s="29"/>
      <c r="T3" s="29"/>
      <c r="U3" s="61"/>
      <c r="V3" s="61"/>
      <c r="W3" s="62"/>
      <c r="X3" s="62"/>
      <c r="Y3" s="62"/>
      <c r="Z3" s="63"/>
      <c r="AA3" s="63"/>
      <c r="AB3" s="61"/>
    </row>
    <row r="4" spans="1:28" ht="23.25" customHeight="1" thickTop="1">
      <c r="A4" s="334" t="s">
        <v>24</v>
      </c>
      <c r="B4" s="331" t="s">
        <v>56</v>
      </c>
      <c r="C4" s="331"/>
      <c r="D4" s="331"/>
      <c r="E4" s="331"/>
      <c r="F4" s="331"/>
      <c r="G4" s="341"/>
      <c r="H4" s="262" t="s">
        <v>98</v>
      </c>
      <c r="I4" s="341"/>
      <c r="J4" s="262" t="s">
        <v>60</v>
      </c>
      <c r="K4" s="341"/>
      <c r="L4" s="262" t="s">
        <v>54</v>
      </c>
      <c r="M4" s="341"/>
      <c r="N4" s="262" t="s">
        <v>148</v>
      </c>
      <c r="O4" s="334" t="s">
        <v>24</v>
      </c>
      <c r="P4" s="262" t="s">
        <v>111</v>
      </c>
      <c r="Q4" s="143"/>
      <c r="R4" s="130"/>
      <c r="S4" s="325" t="s">
        <v>19</v>
      </c>
      <c r="T4" s="130"/>
      <c r="U4" s="262" t="s">
        <v>22</v>
      </c>
      <c r="V4" s="130"/>
      <c r="W4" s="331" t="s">
        <v>5</v>
      </c>
      <c r="X4" s="331"/>
      <c r="Y4" s="130"/>
      <c r="Z4" s="325" t="s">
        <v>21</v>
      </c>
      <c r="AA4" s="130"/>
      <c r="AB4" s="262" t="s">
        <v>81</v>
      </c>
    </row>
    <row r="5" spans="1:28" ht="36.75" customHeight="1">
      <c r="A5" s="335"/>
      <c r="B5" s="175" t="s">
        <v>2</v>
      </c>
      <c r="C5" s="175" t="s">
        <v>78</v>
      </c>
      <c r="D5" s="175" t="s">
        <v>3</v>
      </c>
      <c r="E5" s="175" t="s">
        <v>160</v>
      </c>
      <c r="F5" s="175" t="s">
        <v>80</v>
      </c>
      <c r="G5" s="344"/>
      <c r="H5" s="326" t="s">
        <v>70</v>
      </c>
      <c r="I5" s="344"/>
      <c r="J5" s="326" t="s">
        <v>70</v>
      </c>
      <c r="K5" s="342"/>
      <c r="L5" s="175" t="s">
        <v>70</v>
      </c>
      <c r="M5" s="342"/>
      <c r="N5" s="175" t="s">
        <v>70</v>
      </c>
      <c r="O5" s="335"/>
      <c r="P5" s="175" t="s">
        <v>149</v>
      </c>
      <c r="Q5" s="246"/>
      <c r="R5" s="131"/>
      <c r="S5" s="175" t="s">
        <v>7</v>
      </c>
      <c r="T5" s="131"/>
      <c r="U5" s="175" t="s">
        <v>112</v>
      </c>
      <c r="V5" s="131"/>
      <c r="W5" s="175" t="s">
        <v>3</v>
      </c>
      <c r="X5" s="175" t="s">
        <v>2</v>
      </c>
      <c r="Y5" s="131"/>
      <c r="Z5" s="175" t="s">
        <v>71</v>
      </c>
      <c r="AA5" s="131"/>
      <c r="AB5" s="175" t="s">
        <v>82</v>
      </c>
    </row>
    <row r="6" spans="1:28" ht="25.5" customHeight="1">
      <c r="A6" s="72" t="s">
        <v>8</v>
      </c>
      <c r="B6" s="85">
        <v>1012792</v>
      </c>
      <c r="C6" s="88">
        <v>42</v>
      </c>
      <c r="D6" s="88">
        <v>4332559</v>
      </c>
      <c r="E6" s="96">
        <v>124.7</v>
      </c>
      <c r="F6" s="84">
        <v>21</v>
      </c>
      <c r="G6" s="87"/>
      <c r="H6" s="85">
        <v>1221581</v>
      </c>
      <c r="I6" s="90"/>
      <c r="J6" s="88">
        <v>86450474</v>
      </c>
      <c r="K6" s="85"/>
      <c r="L6" s="85">
        <v>197412741.9</v>
      </c>
      <c r="M6" s="85"/>
      <c r="N6" s="85">
        <v>87113.3</v>
      </c>
      <c r="O6" s="72" t="s">
        <v>8</v>
      </c>
      <c r="P6" s="247">
        <v>1379</v>
      </c>
      <c r="Q6" s="247"/>
      <c r="R6" s="42"/>
      <c r="S6" s="42">
        <v>397490.7</v>
      </c>
      <c r="T6" s="42"/>
      <c r="U6" s="42">
        <v>19415</v>
      </c>
      <c r="V6" s="39"/>
      <c r="W6" s="229">
        <v>0</v>
      </c>
      <c r="X6" s="232">
        <v>71369</v>
      </c>
      <c r="Y6" s="108"/>
      <c r="Z6" s="233">
        <v>5024745</v>
      </c>
      <c r="AA6" s="125"/>
      <c r="AB6" s="250">
        <v>15.78</v>
      </c>
    </row>
    <row r="7" spans="1:28" ht="25.5" customHeight="1">
      <c r="A7" s="70" t="s">
        <v>9</v>
      </c>
      <c r="B7" s="88">
        <v>934478</v>
      </c>
      <c r="C7" s="88">
        <v>36</v>
      </c>
      <c r="D7" s="88">
        <v>6549811</v>
      </c>
      <c r="E7" s="96">
        <v>62.5</v>
      </c>
      <c r="F7" s="84">
        <v>13</v>
      </c>
      <c r="G7" s="89"/>
      <c r="H7" s="88">
        <v>1110800.6</v>
      </c>
      <c r="I7" s="88"/>
      <c r="J7" s="88">
        <v>68690379</v>
      </c>
      <c r="K7" s="88"/>
      <c r="L7" s="88">
        <v>184991914.7</v>
      </c>
      <c r="M7" s="88"/>
      <c r="N7" s="88">
        <v>79721</v>
      </c>
      <c r="O7" s="70" t="s">
        <v>9</v>
      </c>
      <c r="P7" s="248">
        <v>9878</v>
      </c>
      <c r="Q7" s="248"/>
      <c r="R7" s="41"/>
      <c r="S7" s="41">
        <v>531098.9</v>
      </c>
      <c r="T7" s="41"/>
      <c r="U7" s="41">
        <v>15722</v>
      </c>
      <c r="V7" s="40"/>
      <c r="W7" s="229">
        <v>0</v>
      </c>
      <c r="X7" s="232">
        <v>78647</v>
      </c>
      <c r="Y7" s="110"/>
      <c r="Z7" s="232">
        <v>18934614</v>
      </c>
      <c r="AA7" s="124"/>
      <c r="AB7" s="251">
        <v>12.2</v>
      </c>
    </row>
    <row r="8" spans="1:28" ht="23.25" customHeight="1">
      <c r="A8" s="70" t="s">
        <v>10</v>
      </c>
      <c r="B8" s="88">
        <v>1039441</v>
      </c>
      <c r="C8" s="88">
        <v>85</v>
      </c>
      <c r="D8" s="88">
        <v>30667723</v>
      </c>
      <c r="E8" s="96">
        <v>17.7</v>
      </c>
      <c r="F8" s="84">
        <v>35</v>
      </c>
      <c r="G8" s="89"/>
      <c r="H8" s="88">
        <v>1166191.3</v>
      </c>
      <c r="I8" s="88"/>
      <c r="J8" s="88">
        <v>73706513</v>
      </c>
      <c r="K8" s="88"/>
      <c r="L8" s="88">
        <v>209404283.8</v>
      </c>
      <c r="M8" s="88"/>
      <c r="N8" s="88">
        <v>92725.3</v>
      </c>
      <c r="O8" s="70" t="s">
        <v>10</v>
      </c>
      <c r="P8" s="248">
        <v>545</v>
      </c>
      <c r="Q8" s="248"/>
      <c r="R8" s="41"/>
      <c r="S8" s="41">
        <v>434452.3</v>
      </c>
      <c r="T8" s="41"/>
      <c r="U8" s="41">
        <v>16027</v>
      </c>
      <c r="V8" s="40"/>
      <c r="W8" s="229">
        <v>508975</v>
      </c>
      <c r="X8" s="232">
        <v>105050</v>
      </c>
      <c r="Y8" s="110"/>
      <c r="Z8" s="232">
        <v>78849845</v>
      </c>
      <c r="AA8" s="124"/>
      <c r="AB8" s="251">
        <v>9.72</v>
      </c>
    </row>
    <row r="9" spans="1:28" ht="25.5" customHeight="1">
      <c r="A9" s="70" t="s">
        <v>11</v>
      </c>
      <c r="B9" s="88">
        <v>1236108</v>
      </c>
      <c r="C9" s="88">
        <v>67</v>
      </c>
      <c r="D9" s="88">
        <v>58503710</v>
      </c>
      <c r="E9" s="88">
        <v>14.1</v>
      </c>
      <c r="F9" s="84">
        <v>25</v>
      </c>
      <c r="G9" s="89"/>
      <c r="H9" s="88">
        <v>1180024.8</v>
      </c>
      <c r="I9" s="88"/>
      <c r="J9" s="88">
        <v>57831456</v>
      </c>
      <c r="K9" s="88"/>
      <c r="L9" s="88">
        <v>231421533.1</v>
      </c>
      <c r="M9" s="88"/>
      <c r="N9" s="88">
        <v>89376.6</v>
      </c>
      <c r="O9" s="70" t="s">
        <v>11</v>
      </c>
      <c r="P9" s="248">
        <v>1825</v>
      </c>
      <c r="Q9" s="248"/>
      <c r="R9" s="41"/>
      <c r="S9" s="41">
        <v>564427.2</v>
      </c>
      <c r="T9" s="41"/>
      <c r="U9" s="41">
        <v>13905</v>
      </c>
      <c r="V9" s="40"/>
      <c r="W9" s="229">
        <v>616127</v>
      </c>
      <c r="X9" s="232">
        <v>5140</v>
      </c>
      <c r="Y9" s="110"/>
      <c r="Z9" s="232">
        <v>32464443</v>
      </c>
      <c r="AA9" s="124"/>
      <c r="AB9" s="251">
        <v>12.83</v>
      </c>
    </row>
    <row r="10" spans="1:28" ht="25.5" customHeight="1">
      <c r="A10" s="70" t="s">
        <v>12</v>
      </c>
      <c r="B10" s="88">
        <v>1547770</v>
      </c>
      <c r="C10" s="88">
        <v>51</v>
      </c>
      <c r="D10" s="88">
        <v>10420797</v>
      </c>
      <c r="E10" s="88">
        <v>17.2</v>
      </c>
      <c r="F10" s="84">
        <v>22</v>
      </c>
      <c r="G10" s="89"/>
      <c r="H10" s="88">
        <v>1150466.1</v>
      </c>
      <c r="I10" s="88"/>
      <c r="J10" s="88">
        <v>77819931</v>
      </c>
      <c r="K10" s="88"/>
      <c r="L10" s="88">
        <v>225592240.8</v>
      </c>
      <c r="M10" s="88"/>
      <c r="N10" s="88">
        <v>91893.4</v>
      </c>
      <c r="O10" s="70" t="s">
        <v>12</v>
      </c>
      <c r="P10" s="248">
        <v>2005</v>
      </c>
      <c r="Q10" s="248"/>
      <c r="R10" s="41"/>
      <c r="S10" s="41">
        <v>511680.6</v>
      </c>
      <c r="T10" s="41"/>
      <c r="U10" s="41">
        <v>17554</v>
      </c>
      <c r="V10" s="40"/>
      <c r="W10" s="229">
        <v>0</v>
      </c>
      <c r="X10" s="232">
        <v>39577</v>
      </c>
      <c r="Y10" s="110"/>
      <c r="Z10" s="232">
        <v>39678895</v>
      </c>
      <c r="AA10" s="124"/>
      <c r="AB10" s="251">
        <v>13.84</v>
      </c>
    </row>
    <row r="11" spans="1:28" ht="25.5" customHeight="1">
      <c r="A11" s="70" t="s">
        <v>13</v>
      </c>
      <c r="B11" s="88">
        <v>1741081</v>
      </c>
      <c r="C11" s="88">
        <v>22</v>
      </c>
      <c r="D11" s="88">
        <v>16282495</v>
      </c>
      <c r="E11" s="96">
        <v>12.6</v>
      </c>
      <c r="F11" s="84">
        <v>6</v>
      </c>
      <c r="G11" s="89"/>
      <c r="H11" s="88">
        <v>1123945.1</v>
      </c>
      <c r="I11" s="88"/>
      <c r="J11" s="88">
        <v>63421836</v>
      </c>
      <c r="K11" s="88"/>
      <c r="L11" s="88">
        <v>221791717.9</v>
      </c>
      <c r="M11" s="88"/>
      <c r="N11" s="88">
        <v>85208.4</v>
      </c>
      <c r="O11" s="70" t="s">
        <v>13</v>
      </c>
      <c r="P11" s="248">
        <v>4271</v>
      </c>
      <c r="Q11" s="248"/>
      <c r="R11" s="41"/>
      <c r="S11" s="41">
        <v>534847.8</v>
      </c>
      <c r="T11" s="41"/>
      <c r="U11" s="41">
        <v>15135</v>
      </c>
      <c r="V11" s="40"/>
      <c r="W11" s="229">
        <v>0</v>
      </c>
      <c r="X11" s="232">
        <v>34326</v>
      </c>
      <c r="Y11" s="110"/>
      <c r="Z11" s="232">
        <v>30047540</v>
      </c>
      <c r="AA11" s="124"/>
      <c r="AB11" s="251">
        <v>16.08</v>
      </c>
    </row>
    <row r="12" spans="1:28" ht="25.5" customHeight="1">
      <c r="A12" s="70" t="s">
        <v>14</v>
      </c>
      <c r="B12" s="88">
        <v>1947746</v>
      </c>
      <c r="C12" s="88">
        <v>44</v>
      </c>
      <c r="D12" s="88">
        <v>42202894</v>
      </c>
      <c r="E12" s="96">
        <v>13.8</v>
      </c>
      <c r="F12" s="84">
        <v>23</v>
      </c>
      <c r="G12" s="89"/>
      <c r="H12" s="88">
        <v>1213330.5</v>
      </c>
      <c r="I12" s="88"/>
      <c r="J12" s="88">
        <v>84199040</v>
      </c>
      <c r="K12" s="88"/>
      <c r="L12" s="88">
        <v>222783525.8</v>
      </c>
      <c r="M12" s="88"/>
      <c r="N12" s="88">
        <v>90949</v>
      </c>
      <c r="O12" s="70" t="s">
        <v>14</v>
      </c>
      <c r="P12" s="248">
        <v>6555</v>
      </c>
      <c r="Q12" s="248"/>
      <c r="R12" s="41"/>
      <c r="S12" s="41">
        <v>895519.7</v>
      </c>
      <c r="T12" s="41"/>
      <c r="U12" s="41">
        <v>14894</v>
      </c>
      <c r="V12" s="40"/>
      <c r="W12" s="229">
        <v>0</v>
      </c>
      <c r="X12" s="232">
        <v>34526</v>
      </c>
      <c r="Y12" s="110"/>
      <c r="Z12" s="232">
        <v>28770781</v>
      </c>
      <c r="AA12" s="124"/>
      <c r="AB12" s="251">
        <v>17.92</v>
      </c>
    </row>
    <row r="13" spans="1:28" ht="25.5" customHeight="1">
      <c r="A13" s="70" t="s">
        <v>15</v>
      </c>
      <c r="B13" s="88">
        <v>2067719</v>
      </c>
      <c r="C13" s="88">
        <v>30</v>
      </c>
      <c r="D13" s="88">
        <v>46981199</v>
      </c>
      <c r="E13" s="88">
        <v>37.6</v>
      </c>
      <c r="F13" s="84">
        <v>20</v>
      </c>
      <c r="G13" s="89"/>
      <c r="H13" s="88">
        <v>1294182</v>
      </c>
      <c r="I13" s="88"/>
      <c r="J13" s="88">
        <v>55605480</v>
      </c>
      <c r="K13" s="88"/>
      <c r="L13" s="88">
        <v>222908856.8</v>
      </c>
      <c r="M13" s="88"/>
      <c r="N13" s="88">
        <v>94357.9</v>
      </c>
      <c r="O13" s="70" t="s">
        <v>15</v>
      </c>
      <c r="P13" s="248">
        <v>8588</v>
      </c>
      <c r="Q13" s="248"/>
      <c r="R13" s="41"/>
      <c r="S13" s="41">
        <v>859179</v>
      </c>
      <c r="T13" s="41"/>
      <c r="U13" s="41">
        <v>15587</v>
      </c>
      <c r="V13" s="40"/>
      <c r="W13" s="229">
        <v>0</v>
      </c>
      <c r="X13" s="232">
        <v>44423</v>
      </c>
      <c r="Y13" s="110"/>
      <c r="Z13" s="232">
        <v>28770781</v>
      </c>
      <c r="AA13" s="124"/>
      <c r="AB13" s="251">
        <v>8.18</v>
      </c>
    </row>
    <row r="14" spans="1:28" ht="25.5" customHeight="1">
      <c r="A14" s="70" t="s">
        <v>47</v>
      </c>
      <c r="B14" s="88">
        <v>2147664</v>
      </c>
      <c r="C14" s="88">
        <v>47</v>
      </c>
      <c r="D14" s="88">
        <v>47196550</v>
      </c>
      <c r="E14" s="96">
        <v>17.7</v>
      </c>
      <c r="F14" s="84">
        <v>22</v>
      </c>
      <c r="G14" s="89"/>
      <c r="H14" s="88">
        <v>1481037.8</v>
      </c>
      <c r="I14" s="88"/>
      <c r="J14" s="88">
        <v>38672312</v>
      </c>
      <c r="K14" s="88"/>
      <c r="L14" s="88">
        <v>213344866.1</v>
      </c>
      <c r="M14" s="88"/>
      <c r="N14" s="88">
        <v>95791.9</v>
      </c>
      <c r="O14" s="70" t="s">
        <v>47</v>
      </c>
      <c r="P14" s="248">
        <v>8120</v>
      </c>
      <c r="Q14" s="248"/>
      <c r="R14" s="41"/>
      <c r="S14" s="41">
        <v>934904.7</v>
      </c>
      <c r="T14" s="41"/>
      <c r="U14" s="41">
        <v>14710</v>
      </c>
      <c r="V14" s="40"/>
      <c r="W14" s="229">
        <v>0</v>
      </c>
      <c r="X14" s="232">
        <v>46977</v>
      </c>
      <c r="Y14" s="110"/>
      <c r="Z14" s="232">
        <v>39539496</v>
      </c>
      <c r="AA14" s="124"/>
      <c r="AB14" s="251">
        <v>12.62</v>
      </c>
    </row>
    <row r="15" spans="1:28" ht="25.5" customHeight="1">
      <c r="A15" s="70" t="s">
        <v>48</v>
      </c>
      <c r="B15" s="88">
        <v>2824375</v>
      </c>
      <c r="C15" s="84">
        <v>40</v>
      </c>
      <c r="D15" s="88">
        <v>45293652</v>
      </c>
      <c r="E15" s="96">
        <v>15</v>
      </c>
      <c r="F15" s="84">
        <v>29</v>
      </c>
      <c r="G15" s="89"/>
      <c r="H15" s="88">
        <v>1267877.2</v>
      </c>
      <c r="I15" s="88"/>
      <c r="J15" s="88">
        <v>37142343</v>
      </c>
      <c r="K15" s="88"/>
      <c r="L15" s="88">
        <v>252046177.9</v>
      </c>
      <c r="M15" s="88"/>
      <c r="N15" s="88">
        <v>95791.9</v>
      </c>
      <c r="O15" s="70" t="s">
        <v>48</v>
      </c>
      <c r="P15" s="248">
        <v>7372</v>
      </c>
      <c r="Q15" s="248"/>
      <c r="R15" s="41"/>
      <c r="S15" s="41">
        <v>836443.7</v>
      </c>
      <c r="T15" s="41"/>
      <c r="U15" s="41">
        <v>13378</v>
      </c>
      <c r="V15" s="40"/>
      <c r="W15" s="229">
        <v>0</v>
      </c>
      <c r="X15" s="232">
        <v>34572</v>
      </c>
      <c r="Y15" s="110"/>
      <c r="Z15" s="232">
        <v>46495091</v>
      </c>
      <c r="AA15" s="124"/>
      <c r="AB15" s="251">
        <v>15.94</v>
      </c>
    </row>
    <row r="16" spans="1:28" ht="25.5" customHeight="1">
      <c r="A16" s="70" t="s">
        <v>17</v>
      </c>
      <c r="B16" s="88">
        <v>2166035</v>
      </c>
      <c r="C16" s="90">
        <v>42</v>
      </c>
      <c r="D16" s="88">
        <v>46109191</v>
      </c>
      <c r="E16" s="96">
        <v>80.1</v>
      </c>
      <c r="F16" s="84">
        <v>24</v>
      </c>
      <c r="G16" s="89"/>
      <c r="H16" s="88">
        <v>1333756.8</v>
      </c>
      <c r="I16" s="88"/>
      <c r="J16" s="88">
        <v>46910009</v>
      </c>
      <c r="K16" s="88"/>
      <c r="L16" s="88">
        <v>263835478</v>
      </c>
      <c r="M16" s="88"/>
      <c r="N16" s="88">
        <v>92239.7</v>
      </c>
      <c r="O16" s="70" t="s">
        <v>17</v>
      </c>
      <c r="P16" s="248">
        <v>5563</v>
      </c>
      <c r="Q16" s="248"/>
      <c r="R16" s="41"/>
      <c r="S16" s="41">
        <v>505090.3</v>
      </c>
      <c r="T16" s="41">
        <v>14139</v>
      </c>
      <c r="U16" s="229">
        <v>14139</v>
      </c>
      <c r="V16" s="229">
        <v>2732388</v>
      </c>
      <c r="W16" s="229">
        <v>2732388</v>
      </c>
      <c r="X16" s="230">
        <v>29916</v>
      </c>
      <c r="Y16" s="109"/>
      <c r="Z16" s="232">
        <v>38861214</v>
      </c>
      <c r="AA16" s="124"/>
      <c r="AB16" s="251">
        <v>16.92</v>
      </c>
    </row>
    <row r="17" spans="1:28" ht="25.5" customHeight="1">
      <c r="A17" s="73" t="s">
        <v>49</v>
      </c>
      <c r="B17" s="91">
        <v>1842670</v>
      </c>
      <c r="C17" s="91">
        <v>54</v>
      </c>
      <c r="D17" s="88">
        <v>45463555</v>
      </c>
      <c r="E17" s="96">
        <v>109.4</v>
      </c>
      <c r="F17" s="94">
        <v>27</v>
      </c>
      <c r="G17" s="93"/>
      <c r="H17" s="88">
        <v>1301094.2</v>
      </c>
      <c r="I17" s="92"/>
      <c r="J17" s="91">
        <v>38981978</v>
      </c>
      <c r="K17" s="91"/>
      <c r="L17" s="88">
        <v>263835478</v>
      </c>
      <c r="M17" s="92"/>
      <c r="N17" s="92">
        <v>86838.9</v>
      </c>
      <c r="O17" s="71" t="s">
        <v>49</v>
      </c>
      <c r="P17" s="249">
        <v>3813</v>
      </c>
      <c r="Q17" s="249"/>
      <c r="R17" s="43"/>
      <c r="S17" s="43">
        <v>7500</v>
      </c>
      <c r="T17" s="43"/>
      <c r="U17" s="43">
        <v>15033</v>
      </c>
      <c r="V17" s="68"/>
      <c r="W17" s="43">
        <v>3160999</v>
      </c>
      <c r="X17" s="230">
        <v>808502</v>
      </c>
      <c r="Y17" s="109"/>
      <c r="Z17" s="234">
        <v>19596905</v>
      </c>
      <c r="AA17" s="126"/>
      <c r="AB17" s="252">
        <v>26.6</v>
      </c>
    </row>
    <row r="18" spans="1:28" s="140" customFormat="1" ht="27" customHeight="1" thickBot="1">
      <c r="A18" s="132" t="s">
        <v>65</v>
      </c>
      <c r="B18" s="136">
        <f>SUM(B6:B17)</f>
        <v>20507879</v>
      </c>
      <c r="C18" s="136">
        <f>SUM(C6:C17)</f>
        <v>560</v>
      </c>
      <c r="D18" s="136">
        <f>SUM(D6:D17)</f>
        <v>400004136</v>
      </c>
      <c r="E18" s="136">
        <f>SUM(E6:E17)</f>
        <v>522.4</v>
      </c>
      <c r="F18" s="135">
        <f>SUM(F6:F17)</f>
        <v>267</v>
      </c>
      <c r="G18" s="137"/>
      <c r="H18" s="136">
        <f>SUM(H6:H17)</f>
        <v>14844287.4</v>
      </c>
      <c r="I18" s="136"/>
      <c r="J18" s="136">
        <f>SUM(J6:J17)</f>
        <v>729431751</v>
      </c>
      <c r="K18" s="136"/>
      <c r="L18" s="136">
        <f>SUM(L6:L17)</f>
        <v>2709368814.8</v>
      </c>
      <c r="M18" s="136"/>
      <c r="N18" s="136">
        <f>SUM(N6:N17)</f>
        <v>1082007.3</v>
      </c>
      <c r="O18" s="132" t="s">
        <v>65</v>
      </c>
      <c r="P18" s="319">
        <f>SUM(P6:P17)</f>
        <v>59914</v>
      </c>
      <c r="Q18" s="249"/>
      <c r="R18" s="136"/>
      <c r="S18" s="136">
        <f>SUM(S6:S17)</f>
        <v>7012634.9</v>
      </c>
      <c r="T18" s="136"/>
      <c r="U18" s="136">
        <f>SUM(U6:U17)</f>
        <v>185499</v>
      </c>
      <c r="V18" s="133"/>
      <c r="W18" s="231">
        <f>SUM(W6:W17)</f>
        <v>7018489</v>
      </c>
      <c r="X18" s="231">
        <f>SUM(X6:X17)</f>
        <v>1333025</v>
      </c>
      <c r="Y18" s="142"/>
      <c r="Z18" s="231">
        <f>SUM(Z6:Z17)</f>
        <v>407034350</v>
      </c>
      <c r="AA18" s="141"/>
      <c r="AB18" s="253">
        <f>SUM(AB6:AB17)</f>
        <v>178.62999999999997</v>
      </c>
    </row>
    <row r="19" spans="1:28" ht="5.25" customHeight="1" thickTop="1">
      <c r="A19" s="337"/>
      <c r="B19" s="337"/>
      <c r="C19" s="337"/>
      <c r="D19" s="337"/>
      <c r="E19" s="37"/>
      <c r="F19" s="20"/>
      <c r="G19" s="20"/>
      <c r="H19" s="20"/>
      <c r="I19" s="20"/>
      <c r="J19" s="20"/>
      <c r="K19" s="21"/>
      <c r="L19" s="19"/>
      <c r="M19" s="19"/>
      <c r="N19" s="19"/>
      <c r="O19" s="337"/>
      <c r="P19" s="337"/>
      <c r="Q19" s="337"/>
      <c r="R19" s="337"/>
      <c r="S19" s="17"/>
      <c r="T19" s="17"/>
      <c r="U19" s="19"/>
      <c r="V19" s="19"/>
      <c r="W19" s="17"/>
      <c r="X19" s="21"/>
      <c r="Y19" s="21"/>
      <c r="Z19" s="21"/>
      <c r="AA19" s="21"/>
      <c r="AB19" s="21"/>
    </row>
    <row r="20" spans="1:28" ht="15.75" customHeight="1">
      <c r="A20" s="343" t="s">
        <v>23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21"/>
      <c r="N20" s="19" t="s">
        <v>50</v>
      </c>
      <c r="O20" s="343" t="s">
        <v>23</v>
      </c>
      <c r="P20" s="343"/>
      <c r="Q20" s="343"/>
      <c r="R20" s="343"/>
      <c r="S20" s="343"/>
      <c r="T20" s="343"/>
      <c r="U20" s="343"/>
      <c r="V20" s="21"/>
      <c r="W20" s="348"/>
      <c r="X20" s="348"/>
      <c r="Y20" s="21"/>
      <c r="Z20" s="21"/>
      <c r="AA20" s="21"/>
      <c r="AB20" s="21"/>
    </row>
    <row r="21" spans="1:28" ht="14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9"/>
      <c r="M21" s="19"/>
      <c r="N21" s="19"/>
      <c r="V21" s="17"/>
      <c r="W21" s="27"/>
      <c r="X21" s="21"/>
      <c r="Y21" s="21"/>
      <c r="Z21" s="21"/>
      <c r="AA21" s="21"/>
      <c r="AB21" s="21"/>
    </row>
    <row r="22" spans="1:28" ht="4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9"/>
      <c r="M22" s="19"/>
      <c r="N22" s="19"/>
      <c r="O22" s="55"/>
      <c r="P22" s="55"/>
      <c r="Q22" s="55"/>
      <c r="R22" s="55"/>
      <c r="S22" s="55"/>
      <c r="T22" s="55"/>
      <c r="U22" s="55"/>
      <c r="V22" s="55"/>
      <c r="W22" s="53"/>
      <c r="X22" s="22"/>
      <c r="Y22" s="18"/>
      <c r="Z22" s="18"/>
      <c r="AA22" s="18"/>
      <c r="AB22" s="18"/>
    </row>
    <row r="23" spans="1:28" ht="21" customHeight="1">
      <c r="A23" s="338" t="s">
        <v>67</v>
      </c>
      <c r="B23" s="338"/>
      <c r="C23" s="338"/>
      <c r="D23" s="345"/>
      <c r="E23" s="345"/>
      <c r="F23" s="25"/>
      <c r="G23" s="25"/>
      <c r="H23" s="25"/>
      <c r="I23" s="25"/>
      <c r="J23" s="25"/>
      <c r="K23" s="25"/>
      <c r="L23" s="25"/>
      <c r="M23" s="25"/>
      <c r="N23" s="318">
        <v>13</v>
      </c>
      <c r="O23" s="338" t="s">
        <v>67</v>
      </c>
      <c r="P23" s="338"/>
      <c r="Q23" s="338"/>
      <c r="R23" s="338"/>
      <c r="S23" s="338"/>
      <c r="T23" s="28"/>
      <c r="U23" s="28"/>
      <c r="V23" s="65"/>
      <c r="W23" s="338"/>
      <c r="X23" s="338"/>
      <c r="Y23" s="26"/>
      <c r="Z23" s="44"/>
      <c r="AA23" s="44"/>
      <c r="AB23" s="318">
        <v>14</v>
      </c>
    </row>
    <row r="24" spans="1:1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sheetProtection/>
  <mergeCells count="20">
    <mergeCell ref="D23:E23"/>
    <mergeCell ref="A1:N1"/>
    <mergeCell ref="O1:AB1"/>
    <mergeCell ref="W23:X23"/>
    <mergeCell ref="A23:C23"/>
    <mergeCell ref="B4:F4"/>
    <mergeCell ref="O4:O5"/>
    <mergeCell ref="O2:P2"/>
    <mergeCell ref="W20:X20"/>
    <mergeCell ref="W4:X4"/>
    <mergeCell ref="O23:S23"/>
    <mergeCell ref="O20:U20"/>
    <mergeCell ref="O19:R19"/>
    <mergeCell ref="A4:A5"/>
    <mergeCell ref="A19:D19"/>
    <mergeCell ref="A20:J20"/>
    <mergeCell ref="M4:M5"/>
    <mergeCell ref="K4:K5"/>
    <mergeCell ref="I4:I5"/>
    <mergeCell ref="G4:G5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4" max="2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rightToLeft="1" view="pageBreakPreview" zoomScaleSheetLayoutView="100" zoomScalePageLayoutView="0" workbookViewId="0" topLeftCell="A13">
      <selection activeCell="H22" sqref="H22"/>
    </sheetView>
  </sheetViews>
  <sheetFormatPr defaultColWidth="9.140625" defaultRowHeight="12.75"/>
  <cols>
    <col min="1" max="1" width="13.57421875" style="0" customWidth="1"/>
    <col min="2" max="4" width="17.7109375" style="0" customWidth="1"/>
    <col min="5" max="5" width="19.421875" style="0" customWidth="1"/>
    <col min="6" max="6" width="19.140625" style="0" customWidth="1"/>
    <col min="7" max="8" width="17.7109375" style="0" customWidth="1"/>
  </cols>
  <sheetData>
    <row r="1" spans="1:8" s="120" customFormat="1" ht="38.25" customHeight="1">
      <c r="A1" s="350" t="s">
        <v>157</v>
      </c>
      <c r="B1" s="350"/>
      <c r="C1" s="350"/>
      <c r="D1" s="350"/>
      <c r="E1" s="350"/>
      <c r="F1" s="350"/>
      <c r="G1" s="350"/>
      <c r="H1" s="350"/>
    </row>
    <row r="2" spans="1:8" s="120" customFormat="1" ht="24.75" customHeight="1" thickBot="1">
      <c r="A2" s="173" t="s">
        <v>144</v>
      </c>
      <c r="B2" s="173"/>
      <c r="C2" s="173"/>
      <c r="D2" s="173"/>
      <c r="E2" s="173"/>
      <c r="F2" s="173"/>
      <c r="G2" s="173"/>
      <c r="H2" s="171"/>
    </row>
    <row r="3" spans="1:8" s="120" customFormat="1" ht="24.75" customHeight="1" thickTop="1">
      <c r="A3" s="334" t="s">
        <v>24</v>
      </c>
      <c r="B3" s="145" t="s">
        <v>179</v>
      </c>
      <c r="C3" s="145" t="s">
        <v>89</v>
      </c>
      <c r="D3" s="145" t="s">
        <v>182</v>
      </c>
      <c r="E3" s="145" t="s">
        <v>180</v>
      </c>
      <c r="F3" s="145" t="s">
        <v>90</v>
      </c>
      <c r="G3" s="145" t="s">
        <v>177</v>
      </c>
      <c r="H3" s="327" t="s">
        <v>202</v>
      </c>
    </row>
    <row r="4" spans="1:8" s="120" customFormat="1" ht="21.7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2" ht="21.75" customHeight="1" thickBot="1">
      <c r="A5" s="69" t="s">
        <v>8</v>
      </c>
      <c r="B5" s="184" t="s">
        <v>138</v>
      </c>
      <c r="C5" s="184" t="s">
        <v>138</v>
      </c>
      <c r="D5" s="184" t="s">
        <v>138</v>
      </c>
      <c r="E5" s="184" t="s">
        <v>138</v>
      </c>
      <c r="F5" s="184" t="s">
        <v>138</v>
      </c>
      <c r="G5" s="184" t="s">
        <v>138</v>
      </c>
      <c r="H5" s="184" t="s">
        <v>138</v>
      </c>
      <c r="K5" s="184" t="s">
        <v>138</v>
      </c>
      <c r="L5" t="e">
        <f>K5*1000</f>
        <v>#VALUE!</v>
      </c>
    </row>
    <row r="6" spans="1:15" ht="21.75" customHeight="1" thickBot="1">
      <c r="A6" s="69" t="s">
        <v>9</v>
      </c>
      <c r="B6" s="184" t="s">
        <v>138</v>
      </c>
      <c r="C6" s="184" t="s">
        <v>138</v>
      </c>
      <c r="D6" s="184" t="s">
        <v>138</v>
      </c>
      <c r="E6" s="184" t="s">
        <v>138</v>
      </c>
      <c r="F6" s="184" t="s">
        <v>138</v>
      </c>
      <c r="G6" s="184" t="s">
        <v>138</v>
      </c>
      <c r="H6" s="184" t="s">
        <v>138</v>
      </c>
      <c r="I6" s="156"/>
      <c r="J6" s="157"/>
      <c r="K6" s="184" t="s">
        <v>138</v>
      </c>
      <c r="L6" t="e">
        <f aca="true" t="shared" si="0" ref="L6:L16">K6*1000</f>
        <v>#VALUE!</v>
      </c>
      <c r="M6" s="157"/>
      <c r="N6" s="157"/>
      <c r="O6" s="158"/>
    </row>
    <row r="7" spans="1:15" ht="21.75" customHeight="1" thickBot="1">
      <c r="A7" s="69" t="s">
        <v>58</v>
      </c>
      <c r="B7" s="184" t="s">
        <v>138</v>
      </c>
      <c r="C7" s="184" t="s">
        <v>138</v>
      </c>
      <c r="D7" s="184" t="s">
        <v>138</v>
      </c>
      <c r="E7" s="184" t="s">
        <v>138</v>
      </c>
      <c r="F7" s="184" t="s">
        <v>138</v>
      </c>
      <c r="G7" s="184" t="s">
        <v>138</v>
      </c>
      <c r="H7" s="184" t="s">
        <v>138</v>
      </c>
      <c r="I7" s="159"/>
      <c r="J7" s="160"/>
      <c r="K7" s="184" t="s">
        <v>138</v>
      </c>
      <c r="L7" t="e">
        <f t="shared" si="0"/>
        <v>#VALUE!</v>
      </c>
      <c r="M7" s="160"/>
      <c r="N7" s="160"/>
      <c r="O7" s="155"/>
    </row>
    <row r="8" spans="1:12" ht="21.75" customHeight="1">
      <c r="A8" s="69" t="s">
        <v>11</v>
      </c>
      <c r="B8" s="184" t="s">
        <v>138</v>
      </c>
      <c r="C8" s="184" t="s">
        <v>138</v>
      </c>
      <c r="D8" s="184" t="s">
        <v>138</v>
      </c>
      <c r="E8" s="184" t="s">
        <v>138</v>
      </c>
      <c r="F8" s="184" t="s">
        <v>138</v>
      </c>
      <c r="G8" s="184" t="s">
        <v>138</v>
      </c>
      <c r="H8" s="184" t="s">
        <v>138</v>
      </c>
      <c r="K8" s="184" t="s">
        <v>138</v>
      </c>
      <c r="L8" t="e">
        <f t="shared" si="0"/>
        <v>#VALUE!</v>
      </c>
    </row>
    <row r="9" spans="1:12" ht="21.75" customHeight="1">
      <c r="A9" s="69" t="s">
        <v>57</v>
      </c>
      <c r="B9" s="184" t="s">
        <v>138</v>
      </c>
      <c r="C9" s="184" t="s">
        <v>138</v>
      </c>
      <c r="D9" s="184" t="s">
        <v>138</v>
      </c>
      <c r="E9" s="184" t="s">
        <v>138</v>
      </c>
      <c r="F9" s="184" t="s">
        <v>138</v>
      </c>
      <c r="G9" s="184" t="s">
        <v>138</v>
      </c>
      <c r="H9" s="184" t="s">
        <v>138</v>
      </c>
      <c r="K9" s="184" t="s">
        <v>138</v>
      </c>
      <c r="L9" t="e">
        <f t="shared" si="0"/>
        <v>#VALUE!</v>
      </c>
    </row>
    <row r="10" spans="1:12" ht="21.75" customHeight="1">
      <c r="A10" s="70" t="s">
        <v>13</v>
      </c>
      <c r="B10" s="185">
        <v>0.005</v>
      </c>
      <c r="C10" s="185">
        <v>0</v>
      </c>
      <c r="D10" s="185">
        <v>0.008</v>
      </c>
      <c r="E10" s="185">
        <v>0.008</v>
      </c>
      <c r="F10" s="185">
        <v>0.497</v>
      </c>
      <c r="G10" s="185">
        <v>1.951</v>
      </c>
      <c r="H10" s="185">
        <v>110</v>
      </c>
      <c r="K10" s="181">
        <v>0.11</v>
      </c>
      <c r="L10">
        <f t="shared" si="0"/>
        <v>110</v>
      </c>
    </row>
    <row r="11" spans="1:15" ht="21.75" customHeight="1" thickBot="1">
      <c r="A11" s="70" t="s">
        <v>14</v>
      </c>
      <c r="B11" s="185">
        <v>0.004</v>
      </c>
      <c r="C11" s="185">
        <v>0</v>
      </c>
      <c r="D11" s="185">
        <v>0.004</v>
      </c>
      <c r="E11" s="185">
        <v>0.004</v>
      </c>
      <c r="F11" s="185">
        <v>0.091</v>
      </c>
      <c r="G11" s="185">
        <v>1.961</v>
      </c>
      <c r="H11" s="185">
        <v>80</v>
      </c>
      <c r="J11" s="153"/>
      <c r="K11" s="181">
        <v>0.08</v>
      </c>
      <c r="L11">
        <f t="shared" si="0"/>
        <v>80</v>
      </c>
      <c r="M11" s="153"/>
      <c r="O11" s="154"/>
    </row>
    <row r="12" spans="1:15" ht="21.75" customHeight="1" thickBot="1">
      <c r="A12" s="70" t="s">
        <v>15</v>
      </c>
      <c r="B12" s="185">
        <v>0.006</v>
      </c>
      <c r="C12" s="185">
        <v>0</v>
      </c>
      <c r="D12" s="185">
        <v>0.006</v>
      </c>
      <c r="E12" s="185">
        <v>0.006</v>
      </c>
      <c r="F12" s="185">
        <v>0.136</v>
      </c>
      <c r="G12" s="185">
        <v>1.95</v>
      </c>
      <c r="H12" s="185">
        <v>70</v>
      </c>
      <c r="J12" s="153"/>
      <c r="K12" s="181">
        <v>0.07</v>
      </c>
      <c r="L12">
        <f t="shared" si="0"/>
        <v>70</v>
      </c>
      <c r="M12" s="153"/>
      <c r="O12" s="154"/>
    </row>
    <row r="13" spans="1:12" ht="21.75" customHeight="1">
      <c r="A13" s="70" t="s">
        <v>47</v>
      </c>
      <c r="B13" s="185" t="s">
        <v>138</v>
      </c>
      <c r="C13" s="185" t="s">
        <v>138</v>
      </c>
      <c r="D13" s="185" t="s">
        <v>138</v>
      </c>
      <c r="E13" s="185" t="s">
        <v>138</v>
      </c>
      <c r="F13" s="185" t="s">
        <v>138</v>
      </c>
      <c r="G13" s="185" t="s">
        <v>138</v>
      </c>
      <c r="H13" s="185" t="s">
        <v>138</v>
      </c>
      <c r="K13" s="185" t="s">
        <v>138</v>
      </c>
      <c r="L13" t="e">
        <f t="shared" si="0"/>
        <v>#VALUE!</v>
      </c>
    </row>
    <row r="14" spans="1:12" ht="21.75" customHeight="1">
      <c r="A14" s="70" t="s">
        <v>48</v>
      </c>
      <c r="B14" s="185" t="s">
        <v>138</v>
      </c>
      <c r="C14" s="185" t="s">
        <v>138</v>
      </c>
      <c r="D14" s="185" t="s">
        <v>138</v>
      </c>
      <c r="E14" s="185" t="s">
        <v>138</v>
      </c>
      <c r="F14" s="185" t="s">
        <v>138</v>
      </c>
      <c r="G14" s="185" t="s">
        <v>138</v>
      </c>
      <c r="H14" s="185" t="s">
        <v>138</v>
      </c>
      <c r="K14" s="185" t="s">
        <v>138</v>
      </c>
      <c r="L14" t="e">
        <f t="shared" si="0"/>
        <v>#VALUE!</v>
      </c>
    </row>
    <row r="15" spans="1:12" ht="21.75" customHeight="1">
      <c r="A15" s="70" t="s">
        <v>17</v>
      </c>
      <c r="B15" s="185">
        <v>0.011</v>
      </c>
      <c r="C15" s="185" t="s">
        <v>138</v>
      </c>
      <c r="D15" s="185" t="s">
        <v>138</v>
      </c>
      <c r="E15" s="185" t="s">
        <v>138</v>
      </c>
      <c r="F15" s="185" t="s">
        <v>138</v>
      </c>
      <c r="G15" s="185">
        <v>0.112</v>
      </c>
      <c r="H15" s="185" t="s">
        <v>138</v>
      </c>
      <c r="K15" s="185" t="s">
        <v>138</v>
      </c>
      <c r="L15" t="e">
        <f t="shared" si="0"/>
        <v>#VALUE!</v>
      </c>
    </row>
    <row r="16" spans="1:12" ht="21.75" customHeight="1">
      <c r="A16" s="71" t="s">
        <v>18</v>
      </c>
      <c r="B16" s="185">
        <v>0.006</v>
      </c>
      <c r="C16" s="185" t="s">
        <v>138</v>
      </c>
      <c r="D16" s="185" t="s">
        <v>138</v>
      </c>
      <c r="E16" s="185" t="s">
        <v>138</v>
      </c>
      <c r="F16" s="185" t="s">
        <v>138</v>
      </c>
      <c r="G16" s="185">
        <v>0.123</v>
      </c>
      <c r="H16" s="185" t="s">
        <v>138</v>
      </c>
      <c r="K16" s="185" t="s">
        <v>138</v>
      </c>
      <c r="L16" t="e">
        <f t="shared" si="0"/>
        <v>#VALUE!</v>
      </c>
    </row>
    <row r="17" spans="1:8" ht="21.75" customHeight="1" thickBot="1">
      <c r="A17" s="132" t="s">
        <v>45</v>
      </c>
      <c r="B17" s="183">
        <f aca="true" t="shared" si="1" ref="B17:G17">AVERAGE(B10:B16)</f>
        <v>0.0064</v>
      </c>
      <c r="C17" s="183">
        <f t="shared" si="1"/>
        <v>0</v>
      </c>
      <c r="D17" s="183">
        <f t="shared" si="1"/>
        <v>0.006000000000000001</v>
      </c>
      <c r="E17" s="183">
        <f t="shared" si="1"/>
        <v>0.006000000000000001</v>
      </c>
      <c r="F17" s="183">
        <f t="shared" si="1"/>
        <v>0.24133333333333332</v>
      </c>
      <c r="G17" s="183">
        <f t="shared" si="1"/>
        <v>1.2194</v>
      </c>
      <c r="H17" s="183">
        <f>AVERAGE(H10:H16)</f>
        <v>86.66666666666667</v>
      </c>
    </row>
    <row r="18" spans="1:8" s="120" customFormat="1" ht="18.75" customHeight="1" thickTop="1">
      <c r="A18" s="349" t="s">
        <v>88</v>
      </c>
      <c r="B18" s="349"/>
      <c r="C18" s="349"/>
      <c r="D18" s="349"/>
      <c r="E18" s="349"/>
      <c r="F18" s="299"/>
      <c r="G18" s="299"/>
      <c r="H18" s="299"/>
    </row>
    <row r="19" spans="1:8" s="120" customFormat="1" ht="4.5" customHeight="1" hidden="1">
      <c r="A19" s="349"/>
      <c r="B19" s="349"/>
      <c r="C19" s="349"/>
      <c r="D19" s="349"/>
      <c r="E19" s="349"/>
      <c r="F19" s="369"/>
      <c r="G19" s="369"/>
      <c r="H19" s="281"/>
    </row>
    <row r="20" spans="1:8" s="120" customFormat="1" ht="24" customHeight="1">
      <c r="A20" s="349" t="s">
        <v>193</v>
      </c>
      <c r="B20" s="349"/>
      <c r="C20" s="349"/>
      <c r="D20" s="349"/>
      <c r="E20" s="349"/>
      <c r="F20" s="81"/>
      <c r="G20" s="81"/>
      <c r="H20" s="81"/>
    </row>
    <row r="21" spans="1:8" s="120" customFormat="1" ht="132" customHeight="1">
      <c r="A21" s="174"/>
      <c r="B21" s="174"/>
      <c r="C21" s="174"/>
      <c r="D21" s="174"/>
      <c r="E21" s="174"/>
      <c r="F21" s="298"/>
      <c r="G21" s="298"/>
      <c r="H21" s="298"/>
    </row>
    <row r="22" spans="1:8" s="120" customFormat="1" ht="12.75">
      <c r="A22" s="338" t="s">
        <v>67</v>
      </c>
      <c r="B22" s="338"/>
      <c r="C22" s="338"/>
      <c r="D22" s="338"/>
      <c r="E22" s="338"/>
      <c r="F22" s="64"/>
      <c r="G22" s="64"/>
      <c r="H22" s="64">
        <v>32</v>
      </c>
    </row>
  </sheetData>
  <sheetProtection/>
  <mergeCells count="10">
    <mergeCell ref="D19:E19"/>
    <mergeCell ref="A20:C20"/>
    <mergeCell ref="D20:E20"/>
    <mergeCell ref="A1:H1"/>
    <mergeCell ref="F19:G19"/>
    <mergeCell ref="A22:E22"/>
    <mergeCell ref="A3:A4"/>
    <mergeCell ref="A18:C18"/>
    <mergeCell ref="D18:E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rightToLeft="1" view="pageBreakPreview" zoomScaleSheetLayoutView="100" zoomScalePageLayoutView="0" workbookViewId="0" topLeftCell="A13">
      <selection activeCell="C22" sqref="C22"/>
    </sheetView>
  </sheetViews>
  <sheetFormatPr defaultColWidth="9.140625" defaultRowHeight="12.75"/>
  <cols>
    <col min="1" max="1" width="20.00390625" style="0" customWidth="1"/>
    <col min="2" max="2" width="21.421875" style="0" customWidth="1"/>
    <col min="3" max="3" width="26.28125" style="0" customWidth="1"/>
    <col min="4" max="5" width="19.140625" style="0" customWidth="1"/>
    <col min="6" max="7" width="17.7109375" style="0" customWidth="1"/>
  </cols>
  <sheetData>
    <row r="1" spans="1:7" s="120" customFormat="1" ht="38.25" customHeight="1">
      <c r="A1" s="350" t="s">
        <v>196</v>
      </c>
      <c r="B1" s="350"/>
      <c r="C1" s="350"/>
      <c r="D1" s="13"/>
      <c r="E1" s="13"/>
      <c r="F1" s="13"/>
      <c r="G1" s="13"/>
    </row>
    <row r="2" spans="1:6" s="120" customFormat="1" ht="24.75" customHeight="1" thickBot="1">
      <c r="A2" s="173" t="s">
        <v>145</v>
      </c>
      <c r="B2" s="173"/>
      <c r="C2" s="280"/>
      <c r="D2" s="295"/>
      <c r="E2" s="295"/>
      <c r="F2" s="295"/>
    </row>
    <row r="3" spans="1:10" s="120" customFormat="1" ht="24.75" customHeight="1" thickTop="1">
      <c r="A3" s="334" t="s">
        <v>24</v>
      </c>
      <c r="B3" s="145" t="s">
        <v>90</v>
      </c>
      <c r="C3" s="327" t="s">
        <v>202</v>
      </c>
      <c r="D3" s="297"/>
      <c r="E3" s="297"/>
      <c r="F3" s="297"/>
      <c r="G3" s="297"/>
      <c r="H3" s="297"/>
      <c r="I3" s="297"/>
      <c r="J3" s="297"/>
    </row>
    <row r="4" spans="1:10" s="120" customFormat="1" ht="24.75" customHeight="1">
      <c r="A4" s="335"/>
      <c r="B4" s="175" t="s">
        <v>91</v>
      </c>
      <c r="C4" s="175" t="s">
        <v>173</v>
      </c>
      <c r="D4" s="297"/>
      <c r="E4" s="297"/>
      <c r="F4" s="297"/>
      <c r="G4" s="297"/>
      <c r="H4" s="297"/>
      <c r="I4" s="297"/>
      <c r="J4" s="297"/>
    </row>
    <row r="5" spans="1:10" ht="24.75" customHeight="1">
      <c r="A5" s="69" t="s">
        <v>8</v>
      </c>
      <c r="B5" s="185">
        <v>5.62</v>
      </c>
      <c r="C5" s="185">
        <v>604.6667</v>
      </c>
      <c r="D5" s="6"/>
      <c r="E5" s="6"/>
      <c r="F5" s="6"/>
      <c r="G5" s="6"/>
      <c r="H5" s="6"/>
      <c r="I5" s="6"/>
      <c r="J5" s="6"/>
    </row>
    <row r="6" spans="1:10" ht="24.75" customHeight="1">
      <c r="A6" s="69" t="s">
        <v>9</v>
      </c>
      <c r="B6" s="185">
        <v>5.51</v>
      </c>
      <c r="C6" s="185">
        <v>547.3797</v>
      </c>
      <c r="D6" s="161"/>
      <c r="E6" s="161"/>
      <c r="F6" s="161"/>
      <c r="G6" s="161"/>
      <c r="H6" s="161"/>
      <c r="I6" s="161"/>
      <c r="J6" s="162"/>
    </row>
    <row r="7" spans="1:10" ht="24.75" customHeight="1">
      <c r="A7" s="69" t="s">
        <v>58</v>
      </c>
      <c r="B7" s="185">
        <v>7.57</v>
      </c>
      <c r="C7" s="182" t="s">
        <v>138</v>
      </c>
      <c r="D7" s="163"/>
      <c r="E7" s="163"/>
      <c r="F7" s="163"/>
      <c r="G7" s="163"/>
      <c r="H7" s="163"/>
      <c r="I7" s="163"/>
      <c r="J7" s="164"/>
    </row>
    <row r="8" spans="1:10" ht="24.75" customHeight="1">
      <c r="A8" s="69" t="s">
        <v>11</v>
      </c>
      <c r="B8" s="185">
        <v>7.98</v>
      </c>
      <c r="C8" s="185">
        <v>246.4133</v>
      </c>
      <c r="D8" s="6"/>
      <c r="E8" s="6"/>
      <c r="F8" s="6"/>
      <c r="G8" s="6"/>
      <c r="H8" s="6"/>
      <c r="I8" s="6"/>
      <c r="J8" s="6"/>
    </row>
    <row r="9" spans="1:10" ht="24.75" customHeight="1">
      <c r="A9" s="69" t="s">
        <v>57</v>
      </c>
      <c r="B9" s="185">
        <v>6.89</v>
      </c>
      <c r="C9" s="261">
        <v>3205</v>
      </c>
      <c r="D9" s="6"/>
      <c r="E9" s="6"/>
      <c r="F9" s="6"/>
      <c r="G9" s="6"/>
      <c r="H9" s="6"/>
      <c r="I9" s="6"/>
      <c r="J9" s="6"/>
    </row>
    <row r="10" spans="1:10" ht="24.75" customHeight="1">
      <c r="A10" s="70" t="s">
        <v>13</v>
      </c>
      <c r="B10" s="185">
        <v>8.92</v>
      </c>
      <c r="C10" s="185">
        <v>288.1633</v>
      </c>
      <c r="D10" s="6"/>
      <c r="E10" s="6"/>
      <c r="F10" s="6"/>
      <c r="G10" s="6"/>
      <c r="H10" s="6"/>
      <c r="I10" s="6"/>
      <c r="J10" s="6"/>
    </row>
    <row r="11" spans="1:10" ht="24.75" customHeight="1">
      <c r="A11" s="70" t="s">
        <v>14</v>
      </c>
      <c r="B11" s="185">
        <v>7.66</v>
      </c>
      <c r="C11" s="185">
        <v>291.8133</v>
      </c>
      <c r="D11" s="6"/>
      <c r="E11" s="165"/>
      <c r="F11" s="165"/>
      <c r="G11" s="165"/>
      <c r="H11" s="165"/>
      <c r="I11" s="6"/>
      <c r="J11" s="166"/>
    </row>
    <row r="12" spans="1:10" ht="24.75" customHeight="1">
      <c r="A12" s="70" t="s">
        <v>15</v>
      </c>
      <c r="B12" s="185">
        <v>8</v>
      </c>
      <c r="C12" s="185">
        <v>547.3797</v>
      </c>
      <c r="D12" s="6"/>
      <c r="E12" s="165"/>
      <c r="F12" s="165"/>
      <c r="G12" s="165"/>
      <c r="H12" s="165"/>
      <c r="I12" s="6"/>
      <c r="J12" s="166"/>
    </row>
    <row r="13" spans="1:10" ht="24.75" customHeight="1">
      <c r="A13" s="70" t="s">
        <v>47</v>
      </c>
      <c r="B13" s="185">
        <v>7.45</v>
      </c>
      <c r="C13" s="185">
        <v>293.6767</v>
      </c>
      <c r="D13" s="6"/>
      <c r="E13" s="6"/>
      <c r="F13" s="161"/>
      <c r="G13" s="6"/>
      <c r="H13" s="6"/>
      <c r="I13" s="6"/>
      <c r="J13" s="6"/>
    </row>
    <row r="14" spans="1:3" ht="24.75" customHeight="1">
      <c r="A14" s="70" t="s">
        <v>48</v>
      </c>
      <c r="B14" s="185">
        <v>7.72</v>
      </c>
      <c r="C14" s="185">
        <v>278.2813</v>
      </c>
    </row>
    <row r="15" spans="1:3" ht="24.75" customHeight="1">
      <c r="A15" s="70" t="s">
        <v>17</v>
      </c>
      <c r="B15" s="185">
        <v>7.47</v>
      </c>
      <c r="C15" s="185">
        <v>252.2233</v>
      </c>
    </row>
    <row r="16" spans="1:3" ht="24.75" customHeight="1">
      <c r="A16" s="71" t="s">
        <v>18</v>
      </c>
      <c r="B16" s="185" t="s">
        <v>138</v>
      </c>
      <c r="C16" s="185">
        <v>345.59</v>
      </c>
    </row>
    <row r="17" spans="1:3" ht="24.75" customHeight="1" thickBot="1">
      <c r="A17" s="132" t="s">
        <v>45</v>
      </c>
      <c r="B17" s="183">
        <f>AVERAGE(B5:B16)</f>
        <v>7.344545454545455</v>
      </c>
      <c r="C17" s="183">
        <f>AVERAGE(C5:C16)</f>
        <v>627.3261181818181</v>
      </c>
    </row>
    <row r="18" spans="1:7" s="120" customFormat="1" ht="18.75" customHeight="1" thickTop="1">
      <c r="A18" s="349" t="s">
        <v>88</v>
      </c>
      <c r="B18" s="349"/>
      <c r="C18" s="151"/>
      <c r="D18" s="299"/>
      <c r="E18" s="299"/>
      <c r="F18" s="299"/>
      <c r="G18" s="299"/>
    </row>
    <row r="19" spans="1:7" s="120" customFormat="1" ht="4.5" customHeight="1" hidden="1">
      <c r="A19" s="349"/>
      <c r="B19" s="349"/>
      <c r="C19" s="151"/>
      <c r="D19" s="369"/>
      <c r="E19" s="369"/>
      <c r="F19" s="369"/>
      <c r="G19" s="281"/>
    </row>
    <row r="20" spans="1:7" s="120" customFormat="1" ht="24" customHeight="1">
      <c r="A20" s="349" t="s">
        <v>193</v>
      </c>
      <c r="B20" s="349"/>
      <c r="C20" s="152"/>
      <c r="D20" s="81"/>
      <c r="E20" s="81"/>
      <c r="F20" s="81"/>
      <c r="G20" s="81"/>
    </row>
    <row r="21" spans="1:7" s="120" customFormat="1" ht="90.75" customHeight="1">
      <c r="A21" s="146"/>
      <c r="B21" s="146"/>
      <c r="C21" s="146"/>
      <c r="D21" s="304"/>
      <c r="E21" s="304"/>
      <c r="F21" s="304"/>
      <c r="G21" s="298"/>
    </row>
    <row r="22" spans="1:7" s="120" customFormat="1" ht="12.75">
      <c r="A22" s="338" t="s">
        <v>67</v>
      </c>
      <c r="B22" s="338"/>
      <c r="C22" s="392">
        <v>33</v>
      </c>
      <c r="D22" s="55"/>
      <c r="E22" s="55"/>
      <c r="F22" s="297"/>
      <c r="G22" s="55"/>
    </row>
    <row r="23" spans="4:6" ht="12.75">
      <c r="D23" s="6"/>
      <c r="E23" s="6"/>
      <c r="F23" s="6"/>
    </row>
  </sheetData>
  <sheetProtection/>
  <mergeCells count="7">
    <mergeCell ref="A18:B18"/>
    <mergeCell ref="A19:B19"/>
    <mergeCell ref="D19:F19"/>
    <mergeCell ref="A20:B20"/>
    <mergeCell ref="A22:B22"/>
    <mergeCell ref="A1:C1"/>
    <mergeCell ref="A3:A4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rightToLeft="1" view="pageBreakPreview" zoomScaleSheetLayoutView="100" zoomScalePageLayoutView="0" workbookViewId="0" topLeftCell="A13">
      <selection activeCell="F20" sqref="F20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4.00390625" style="0" customWidth="1"/>
    <col min="5" max="5" width="15.8515625" style="0" customWidth="1"/>
    <col min="6" max="6" width="18.7109375" style="0" customWidth="1"/>
  </cols>
  <sheetData>
    <row r="1" spans="1:6" s="120" customFormat="1" ht="36.75" customHeight="1">
      <c r="A1" s="350" t="s">
        <v>164</v>
      </c>
      <c r="B1" s="350"/>
      <c r="C1" s="350"/>
      <c r="D1" s="350"/>
      <c r="E1" s="350"/>
      <c r="F1" s="350"/>
    </row>
    <row r="2" spans="1:6" s="120" customFormat="1" ht="16.5" customHeight="1" thickBot="1">
      <c r="A2" s="173" t="s">
        <v>146</v>
      </c>
      <c r="B2" s="173"/>
      <c r="C2" s="173"/>
      <c r="D2" s="173"/>
      <c r="E2" s="173"/>
      <c r="F2" s="389" t="s">
        <v>101</v>
      </c>
    </row>
    <row r="3" spans="1:6" s="120" customFormat="1" ht="25.5" customHeight="1" thickTop="1">
      <c r="A3" s="324" t="s">
        <v>24</v>
      </c>
      <c r="B3" s="147" t="s">
        <v>179</v>
      </c>
      <c r="C3" s="147" t="s">
        <v>89</v>
      </c>
      <c r="D3" s="147" t="s">
        <v>175</v>
      </c>
      <c r="E3" s="147" t="s">
        <v>180</v>
      </c>
      <c r="F3" s="147" t="s">
        <v>90</v>
      </c>
    </row>
    <row r="4" spans="1:6" ht="21.75" customHeight="1">
      <c r="A4" s="69" t="s">
        <v>8</v>
      </c>
      <c r="B4" s="117">
        <v>0.011</v>
      </c>
      <c r="C4" s="117">
        <v>0.031</v>
      </c>
      <c r="D4" s="117">
        <v>0.024</v>
      </c>
      <c r="E4" s="117">
        <v>0.055</v>
      </c>
      <c r="F4" s="117">
        <v>0.431</v>
      </c>
    </row>
    <row r="5" spans="1:6" ht="21.75" customHeight="1">
      <c r="A5" s="69" t="s">
        <v>9</v>
      </c>
      <c r="B5" s="117">
        <v>0.007</v>
      </c>
      <c r="C5" s="117">
        <v>0.015</v>
      </c>
      <c r="D5" s="117">
        <v>0.021</v>
      </c>
      <c r="E5" s="117">
        <v>0.035</v>
      </c>
      <c r="F5" s="117">
        <v>0.17</v>
      </c>
    </row>
    <row r="6" spans="1:6" ht="21.75" customHeight="1">
      <c r="A6" s="69" t="s">
        <v>58</v>
      </c>
      <c r="B6" s="117">
        <v>0.009</v>
      </c>
      <c r="C6" s="117">
        <v>0.015</v>
      </c>
      <c r="D6" s="117">
        <v>0.021</v>
      </c>
      <c r="E6" s="117">
        <v>0.036</v>
      </c>
      <c r="F6" s="117">
        <v>1.206</v>
      </c>
    </row>
    <row r="7" spans="1:6" ht="21.75" customHeight="1">
      <c r="A7" s="69" t="s">
        <v>11</v>
      </c>
      <c r="B7" s="117">
        <v>0.006</v>
      </c>
      <c r="C7" s="117">
        <v>0.012</v>
      </c>
      <c r="D7" s="117">
        <v>0.021</v>
      </c>
      <c r="E7" s="117">
        <v>0.033</v>
      </c>
      <c r="F7" s="117">
        <v>0.221</v>
      </c>
    </row>
    <row r="8" spans="1:6" ht="21.75" customHeight="1">
      <c r="A8" s="69" t="s">
        <v>57</v>
      </c>
      <c r="B8" s="117">
        <v>0.008</v>
      </c>
      <c r="C8" s="117">
        <v>0.019</v>
      </c>
      <c r="D8" s="117">
        <v>0.023</v>
      </c>
      <c r="E8" s="117">
        <v>0.042</v>
      </c>
      <c r="F8" s="117">
        <v>0.084</v>
      </c>
    </row>
    <row r="9" spans="1:6" ht="21.75" customHeight="1">
      <c r="A9" s="70" t="s">
        <v>13</v>
      </c>
      <c r="B9" s="117">
        <v>0.011</v>
      </c>
      <c r="C9" s="117">
        <v>0.017</v>
      </c>
      <c r="D9" s="117">
        <v>0.021</v>
      </c>
      <c r="E9" s="117">
        <v>0.038</v>
      </c>
      <c r="F9" s="117">
        <v>0.069</v>
      </c>
    </row>
    <row r="10" spans="1:6" ht="21.75" customHeight="1">
      <c r="A10" s="70" t="s">
        <v>14</v>
      </c>
      <c r="B10" s="117">
        <v>0.011</v>
      </c>
      <c r="C10" s="117">
        <v>0.014</v>
      </c>
      <c r="D10" s="117">
        <v>0.021</v>
      </c>
      <c r="E10" s="117">
        <v>0.036</v>
      </c>
      <c r="F10" s="117">
        <v>0.075</v>
      </c>
    </row>
    <row r="11" spans="1:6" ht="21.75" customHeight="1">
      <c r="A11" s="70" t="s">
        <v>15</v>
      </c>
      <c r="B11" s="117">
        <v>0.009</v>
      </c>
      <c r="C11" s="117">
        <v>0.007</v>
      </c>
      <c r="D11" s="117">
        <v>0.018</v>
      </c>
      <c r="E11" s="117">
        <v>0.024</v>
      </c>
      <c r="F11" s="117">
        <v>0.099</v>
      </c>
    </row>
    <row r="12" spans="1:6" ht="21.75" customHeight="1">
      <c r="A12" s="70" t="s">
        <v>47</v>
      </c>
      <c r="B12" s="117">
        <v>0.021</v>
      </c>
      <c r="C12" s="117">
        <v>0.071</v>
      </c>
      <c r="D12" s="117">
        <v>0.181</v>
      </c>
      <c r="E12" s="117">
        <v>0.253</v>
      </c>
      <c r="F12" s="117">
        <v>0.124</v>
      </c>
    </row>
    <row r="13" spans="1:6" ht="21.75" customHeight="1">
      <c r="A13" s="70" t="s">
        <v>48</v>
      </c>
      <c r="B13" s="117">
        <v>0.017</v>
      </c>
      <c r="C13" s="117" t="s">
        <v>138</v>
      </c>
      <c r="D13" s="117" t="s">
        <v>138</v>
      </c>
      <c r="E13" s="117" t="s">
        <v>138</v>
      </c>
      <c r="F13" s="117">
        <v>0.201</v>
      </c>
    </row>
    <row r="14" spans="1:6" ht="21.75" customHeight="1">
      <c r="A14" s="70" t="s">
        <v>17</v>
      </c>
      <c r="B14" s="117">
        <v>0.005</v>
      </c>
      <c r="C14" s="117" t="s">
        <v>138</v>
      </c>
      <c r="D14" s="117" t="s">
        <v>138</v>
      </c>
      <c r="E14" s="117" t="s">
        <v>138</v>
      </c>
      <c r="F14" s="117">
        <v>0.291</v>
      </c>
    </row>
    <row r="15" spans="1:6" ht="21.75" customHeight="1">
      <c r="A15" s="71" t="s">
        <v>18</v>
      </c>
      <c r="B15" s="117">
        <v>0.005</v>
      </c>
      <c r="C15" s="117" t="s">
        <v>138</v>
      </c>
      <c r="D15" s="117" t="s">
        <v>138</v>
      </c>
      <c r="E15" s="117" t="s">
        <v>138</v>
      </c>
      <c r="F15" s="117">
        <v>0.277</v>
      </c>
    </row>
    <row r="16" spans="1:6" ht="21.75" customHeight="1" thickBot="1">
      <c r="A16" s="132" t="s">
        <v>45</v>
      </c>
      <c r="B16" s="144">
        <f>AVERAGE(B4:B15)</f>
        <v>0.01</v>
      </c>
      <c r="C16" s="144">
        <f>AVERAGE(C4:C15)</f>
        <v>0.022333333333333334</v>
      </c>
      <c r="D16" s="144">
        <f>AVERAGE(D4:D15)</f>
        <v>0.039</v>
      </c>
      <c r="E16" s="144">
        <f>AVERAGE(E4:E15)</f>
        <v>0.06133333333333334</v>
      </c>
      <c r="F16" s="144">
        <f>AVERAGE(F4:F15)</f>
        <v>0.2706666666666667</v>
      </c>
    </row>
    <row r="17" spans="1:6" s="120" customFormat="1" ht="21" customHeight="1" thickTop="1">
      <c r="A17" s="349" t="s">
        <v>139</v>
      </c>
      <c r="B17" s="349"/>
      <c r="C17" s="275"/>
      <c r="D17" s="379"/>
      <c r="E17" s="379"/>
      <c r="F17" s="11"/>
    </row>
    <row r="18" spans="1:6" s="120" customFormat="1" ht="20.25" customHeight="1">
      <c r="A18" s="349" t="s">
        <v>193</v>
      </c>
      <c r="B18" s="349"/>
      <c r="C18" s="349"/>
      <c r="D18" s="11"/>
      <c r="E18" s="11"/>
      <c r="F18" s="174"/>
    </row>
    <row r="19" spans="1:6" s="120" customFormat="1" ht="67.5" customHeight="1">
      <c r="A19" s="174"/>
      <c r="B19" s="174"/>
      <c r="C19" s="174"/>
      <c r="D19" s="174"/>
      <c r="E19" s="174"/>
      <c r="F19" s="305"/>
    </row>
    <row r="20" spans="1:6" s="120" customFormat="1" ht="21.75" customHeight="1">
      <c r="A20" s="338" t="s">
        <v>67</v>
      </c>
      <c r="B20" s="338"/>
      <c r="C20" s="338"/>
      <c r="D20" s="64"/>
      <c r="E20" s="64"/>
      <c r="F20" s="64">
        <v>34</v>
      </c>
    </row>
  </sheetData>
  <sheetProtection/>
  <mergeCells count="5">
    <mergeCell ref="A1:F1"/>
    <mergeCell ref="D17:E17"/>
    <mergeCell ref="A20:C20"/>
    <mergeCell ref="A17:B17"/>
    <mergeCell ref="A18:C18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rightToLeft="1" tabSelected="1" view="pageBreakPreview" zoomScaleSheetLayoutView="100" zoomScalePageLayoutView="0" workbookViewId="0" topLeftCell="A13">
      <selection activeCell="H21" sqref="H21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14.8515625" style="0" customWidth="1"/>
    <col min="4" max="4" width="14.00390625" style="0" customWidth="1"/>
    <col min="5" max="5" width="15.8515625" style="0" customWidth="1"/>
    <col min="6" max="8" width="18.7109375" style="0" customWidth="1"/>
  </cols>
  <sheetData>
    <row r="1" spans="1:8" s="120" customFormat="1" ht="36.75" customHeight="1">
      <c r="A1" s="350" t="s">
        <v>165</v>
      </c>
      <c r="B1" s="350"/>
      <c r="C1" s="350"/>
      <c r="D1" s="350"/>
      <c r="E1" s="350"/>
      <c r="F1" s="350"/>
      <c r="G1" s="350"/>
      <c r="H1" s="350"/>
    </row>
    <row r="2" spans="1:8" s="120" customFormat="1" ht="16.5" customHeight="1" thickBot="1">
      <c r="A2" s="173" t="s">
        <v>141</v>
      </c>
      <c r="B2" s="173"/>
      <c r="C2" s="173"/>
      <c r="D2" s="173"/>
      <c r="E2" s="173"/>
      <c r="F2" s="173"/>
      <c r="G2" s="173"/>
      <c r="H2" s="188"/>
    </row>
    <row r="3" spans="1:8" s="120" customFormat="1" ht="25.5" customHeight="1" thickTop="1">
      <c r="A3" s="334" t="s">
        <v>24</v>
      </c>
      <c r="B3" s="145" t="s">
        <v>179</v>
      </c>
      <c r="C3" s="145" t="s">
        <v>89</v>
      </c>
      <c r="D3" s="145" t="s">
        <v>175</v>
      </c>
      <c r="E3" s="145" t="s">
        <v>176</v>
      </c>
      <c r="F3" s="145" t="s">
        <v>90</v>
      </c>
      <c r="G3" s="145" t="s">
        <v>155</v>
      </c>
      <c r="H3" s="327" t="s">
        <v>201</v>
      </c>
    </row>
    <row r="4" spans="1:8" s="120" customFormat="1" ht="25.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173</v>
      </c>
      <c r="H4" s="175" t="s">
        <v>173</v>
      </c>
    </row>
    <row r="5" spans="1:8" ht="21.75" customHeight="1">
      <c r="A5" s="69" t="s">
        <v>8</v>
      </c>
      <c r="B5" s="117">
        <v>0.005</v>
      </c>
      <c r="C5" s="117" t="s">
        <v>138</v>
      </c>
      <c r="D5" s="117" t="s">
        <v>138</v>
      </c>
      <c r="E5" s="117" t="s">
        <v>138</v>
      </c>
      <c r="F5" s="117">
        <v>0.102</v>
      </c>
      <c r="G5" s="117">
        <v>6.729</v>
      </c>
      <c r="H5" s="117" t="s">
        <v>138</v>
      </c>
    </row>
    <row r="6" spans="1:8" ht="21.75" customHeight="1">
      <c r="A6" s="69" t="s">
        <v>9</v>
      </c>
      <c r="B6" s="117">
        <v>0.007</v>
      </c>
      <c r="C6" s="117" t="s">
        <v>138</v>
      </c>
      <c r="D6" s="117" t="s">
        <v>138</v>
      </c>
      <c r="E6" s="117" t="s">
        <v>138</v>
      </c>
      <c r="F6" s="117">
        <v>0.103</v>
      </c>
      <c r="G6" s="117">
        <v>2.592</v>
      </c>
      <c r="H6" s="117" t="s">
        <v>138</v>
      </c>
    </row>
    <row r="7" spans="1:8" ht="21.75" customHeight="1">
      <c r="A7" s="69" t="s">
        <v>58</v>
      </c>
      <c r="B7" s="117">
        <v>0.007</v>
      </c>
      <c r="C7" s="117" t="s">
        <v>138</v>
      </c>
      <c r="D7" s="117" t="s">
        <v>138</v>
      </c>
      <c r="E7" s="117" t="s">
        <v>138</v>
      </c>
      <c r="F7" s="117">
        <v>0.1</v>
      </c>
      <c r="G7" s="117">
        <v>2.361</v>
      </c>
      <c r="H7" s="117" t="s">
        <v>138</v>
      </c>
    </row>
    <row r="8" spans="1:8" ht="21.75" customHeight="1">
      <c r="A8" s="69" t="s">
        <v>11</v>
      </c>
      <c r="B8" s="117">
        <v>0.005</v>
      </c>
      <c r="C8" s="117" t="s">
        <v>138</v>
      </c>
      <c r="D8" s="117" t="s">
        <v>138</v>
      </c>
      <c r="E8" s="117" t="s">
        <v>138</v>
      </c>
      <c r="F8" s="117">
        <v>0.117</v>
      </c>
      <c r="G8" s="117">
        <v>4.849</v>
      </c>
      <c r="H8" s="117" t="s">
        <v>138</v>
      </c>
    </row>
    <row r="9" spans="1:8" ht="21.75" customHeight="1">
      <c r="A9" s="69" t="s">
        <v>57</v>
      </c>
      <c r="B9" s="117">
        <v>0.008</v>
      </c>
      <c r="C9" s="117">
        <v>0.822</v>
      </c>
      <c r="D9" s="117">
        <v>0.463</v>
      </c>
      <c r="E9" s="117">
        <v>0.786</v>
      </c>
      <c r="F9" s="117">
        <v>0.1</v>
      </c>
      <c r="G9" s="117">
        <v>9.985</v>
      </c>
      <c r="H9" s="117" t="s">
        <v>138</v>
      </c>
    </row>
    <row r="10" spans="1:8" ht="21.75" customHeight="1">
      <c r="A10" s="70" t="s">
        <v>13</v>
      </c>
      <c r="B10" s="117">
        <v>0.013</v>
      </c>
      <c r="C10" s="117">
        <v>0.883</v>
      </c>
      <c r="D10" s="117">
        <v>0.376</v>
      </c>
      <c r="E10" s="117">
        <v>0.909</v>
      </c>
      <c r="F10" s="117">
        <v>0.1</v>
      </c>
      <c r="G10" s="117">
        <v>7.711</v>
      </c>
      <c r="H10" s="117" t="s">
        <v>138</v>
      </c>
    </row>
    <row r="11" spans="1:8" ht="21.75" customHeight="1">
      <c r="A11" s="70" t="s">
        <v>14</v>
      </c>
      <c r="B11" s="117">
        <v>0.018</v>
      </c>
      <c r="C11" s="117" t="s">
        <v>138</v>
      </c>
      <c r="D11" s="117">
        <v>0.419</v>
      </c>
      <c r="E11" s="117">
        <v>0.931</v>
      </c>
      <c r="F11" s="117">
        <v>0.102</v>
      </c>
      <c r="G11" s="117">
        <v>8.099</v>
      </c>
      <c r="H11" s="117" t="s">
        <v>138</v>
      </c>
    </row>
    <row r="12" spans="1:8" ht="21.75" customHeight="1">
      <c r="A12" s="70" t="s">
        <v>15</v>
      </c>
      <c r="B12" s="117">
        <v>0.017</v>
      </c>
      <c r="C12" s="117" t="s">
        <v>138</v>
      </c>
      <c r="D12" s="117">
        <v>0.479</v>
      </c>
      <c r="E12" s="117" t="s">
        <v>138</v>
      </c>
      <c r="F12" s="117">
        <v>0.102</v>
      </c>
      <c r="G12" s="117">
        <v>6.617</v>
      </c>
      <c r="H12" s="117" t="s">
        <v>138</v>
      </c>
    </row>
    <row r="13" spans="1:8" ht="21.75" customHeight="1">
      <c r="A13" s="70" t="s">
        <v>47</v>
      </c>
      <c r="B13" s="117">
        <v>0.017</v>
      </c>
      <c r="C13" s="117">
        <v>0.805</v>
      </c>
      <c r="D13" s="117">
        <v>0.468</v>
      </c>
      <c r="E13" s="117">
        <v>0.888</v>
      </c>
      <c r="F13" s="117">
        <v>0.1</v>
      </c>
      <c r="G13" s="117">
        <v>8.467</v>
      </c>
      <c r="H13" s="117" t="s">
        <v>138</v>
      </c>
    </row>
    <row r="14" spans="1:8" ht="21.75" customHeight="1">
      <c r="A14" s="70" t="s">
        <v>48</v>
      </c>
      <c r="B14" s="117">
        <v>0.011</v>
      </c>
      <c r="C14" s="117">
        <v>0.547</v>
      </c>
      <c r="D14" s="117">
        <v>0.246</v>
      </c>
      <c r="E14" s="117">
        <v>0.496</v>
      </c>
      <c r="F14" s="117">
        <v>0.1</v>
      </c>
      <c r="G14" s="117" t="s">
        <v>138</v>
      </c>
      <c r="H14" s="117">
        <v>4.428</v>
      </c>
    </row>
    <row r="15" spans="1:8" ht="21.75" customHeight="1">
      <c r="A15" s="70" t="s">
        <v>17</v>
      </c>
      <c r="B15" s="117">
        <v>0.003</v>
      </c>
      <c r="C15" s="117">
        <v>0.894</v>
      </c>
      <c r="D15" s="117">
        <v>0.329</v>
      </c>
      <c r="E15" s="117">
        <v>0.676</v>
      </c>
      <c r="F15" s="117">
        <v>0.1</v>
      </c>
      <c r="G15" s="117" t="s">
        <v>138</v>
      </c>
      <c r="H15" s="117">
        <v>2.708</v>
      </c>
    </row>
    <row r="16" spans="1:8" ht="21.75" customHeight="1">
      <c r="A16" s="71" t="s">
        <v>18</v>
      </c>
      <c r="B16" s="117">
        <v>0.003</v>
      </c>
      <c r="C16" s="117" t="s">
        <v>138</v>
      </c>
      <c r="D16" s="117">
        <v>0.407</v>
      </c>
      <c r="E16" s="117">
        <v>0.954</v>
      </c>
      <c r="F16" s="117">
        <v>0.1</v>
      </c>
      <c r="G16" s="117" t="s">
        <v>138</v>
      </c>
      <c r="H16" s="117">
        <v>8.567</v>
      </c>
    </row>
    <row r="17" spans="1:8" ht="21.75" customHeight="1" thickBot="1">
      <c r="A17" s="132" t="s">
        <v>45</v>
      </c>
      <c r="B17" s="144">
        <f>AVERAGE(B5:B16)</f>
        <v>0.0095</v>
      </c>
      <c r="C17" s="144">
        <f>AVERAGE(C5:C16)</f>
        <v>0.7902000000000001</v>
      </c>
      <c r="D17" s="144">
        <f>AVERAGE(D5:D16)</f>
        <v>0.39837500000000003</v>
      </c>
      <c r="E17" s="144">
        <f>AVERAGE(E9:E16)</f>
        <v>0.8057142857142857</v>
      </c>
      <c r="F17" s="144">
        <f>AVERAGE(F5:F16)</f>
        <v>0.10216666666666668</v>
      </c>
      <c r="G17" s="144">
        <f>AVERAGE(G5:G16)</f>
        <v>6.378888888888888</v>
      </c>
      <c r="H17" s="144">
        <f>AVERAGE(H5:H16)</f>
        <v>5.234333333333333</v>
      </c>
    </row>
    <row r="18" spans="1:8" s="120" customFormat="1" ht="21" customHeight="1" thickTop="1">
      <c r="A18" s="349" t="s">
        <v>139</v>
      </c>
      <c r="B18" s="349"/>
      <c r="C18" s="275"/>
      <c r="D18" s="379"/>
      <c r="E18" s="379"/>
      <c r="F18" s="11"/>
      <c r="G18" s="11"/>
      <c r="H18" s="11"/>
    </row>
    <row r="19" spans="1:8" s="120" customFormat="1" ht="20.25" customHeight="1">
      <c r="A19" s="349" t="s">
        <v>193</v>
      </c>
      <c r="B19" s="349"/>
      <c r="C19" s="349"/>
      <c r="D19" s="11"/>
      <c r="E19" s="11"/>
      <c r="F19" s="174"/>
      <c r="G19" s="174"/>
      <c r="H19" s="174"/>
    </row>
    <row r="20" spans="1:8" s="120" customFormat="1" ht="67.5" customHeight="1">
      <c r="A20" s="174"/>
      <c r="B20" s="174"/>
      <c r="C20" s="174"/>
      <c r="D20" s="174"/>
      <c r="E20" s="174"/>
      <c r="F20" s="305"/>
      <c r="G20" s="305"/>
      <c r="H20" s="305"/>
    </row>
    <row r="21" spans="1:8" s="120" customFormat="1" ht="21.75" customHeight="1">
      <c r="A21" s="338" t="s">
        <v>67</v>
      </c>
      <c r="B21" s="338"/>
      <c r="C21" s="338"/>
      <c r="D21" s="64"/>
      <c r="E21" s="64"/>
      <c r="F21" s="64"/>
      <c r="G21" s="64"/>
      <c r="H21" s="64">
        <v>35</v>
      </c>
    </row>
  </sheetData>
  <sheetProtection/>
  <mergeCells count="6">
    <mergeCell ref="A1:H1"/>
    <mergeCell ref="D18:E18"/>
    <mergeCell ref="A21:C21"/>
    <mergeCell ref="A3:A4"/>
    <mergeCell ref="A18:B18"/>
    <mergeCell ref="A19:C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6">
      <selection activeCell="K20" sqref="K20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120" customFormat="1" ht="33.75" customHeight="1">
      <c r="A1" s="350" t="s">
        <v>118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s="120" customFormat="1" ht="20.25" customHeight="1" thickBot="1">
      <c r="A2" s="351" t="s">
        <v>117</v>
      </c>
      <c r="B2" s="351"/>
      <c r="C2" s="351"/>
      <c r="D2" s="351"/>
      <c r="K2" s="111"/>
    </row>
    <row r="3" spans="1:11" ht="26.25" customHeight="1" thickTop="1">
      <c r="A3" s="352" t="s">
        <v>87</v>
      </c>
      <c r="B3" s="127" t="s">
        <v>52</v>
      </c>
      <c r="C3" s="127" t="s">
        <v>83</v>
      </c>
      <c r="D3" s="127" t="s">
        <v>84</v>
      </c>
      <c r="E3" s="127" t="s">
        <v>51</v>
      </c>
      <c r="F3" s="127" t="s">
        <v>85</v>
      </c>
      <c r="G3" s="127" t="s">
        <v>20</v>
      </c>
      <c r="H3" s="127" t="s">
        <v>86</v>
      </c>
      <c r="I3" s="127" t="s">
        <v>76</v>
      </c>
      <c r="J3" s="127" t="s">
        <v>187</v>
      </c>
      <c r="K3" s="127" t="s">
        <v>92</v>
      </c>
    </row>
    <row r="4" spans="1:11" ht="24" customHeight="1">
      <c r="A4" s="353"/>
      <c r="B4" s="179" t="s">
        <v>188</v>
      </c>
      <c r="C4" s="179" t="s">
        <v>188</v>
      </c>
      <c r="D4" s="179" t="s">
        <v>188</v>
      </c>
      <c r="E4" s="179" t="s">
        <v>188</v>
      </c>
      <c r="F4" s="179" t="s">
        <v>188</v>
      </c>
      <c r="G4" s="179" t="s">
        <v>188</v>
      </c>
      <c r="H4" s="179" t="s">
        <v>188</v>
      </c>
      <c r="I4" s="179" t="s">
        <v>189</v>
      </c>
      <c r="J4" s="179" t="s">
        <v>189</v>
      </c>
      <c r="K4" s="179" t="s">
        <v>183</v>
      </c>
    </row>
    <row r="5" spans="1:11" ht="34.5" customHeight="1">
      <c r="A5" s="263">
        <v>2012</v>
      </c>
      <c r="B5" s="264">
        <v>7964</v>
      </c>
      <c r="C5" s="265">
        <v>139</v>
      </c>
      <c r="D5" s="265">
        <v>2638</v>
      </c>
      <c r="E5" s="265">
        <v>8825</v>
      </c>
      <c r="F5" s="265">
        <v>100</v>
      </c>
      <c r="G5" s="265">
        <v>9225</v>
      </c>
      <c r="H5" s="265">
        <v>59</v>
      </c>
      <c r="I5" s="265">
        <v>1685</v>
      </c>
      <c r="J5" s="265">
        <v>671</v>
      </c>
      <c r="K5" s="265">
        <v>8520</v>
      </c>
    </row>
    <row r="6" spans="1:11" ht="34.5" customHeight="1">
      <c r="A6" s="266">
        <v>2013</v>
      </c>
      <c r="B6" s="267">
        <v>7789</v>
      </c>
      <c r="C6" s="268">
        <v>171</v>
      </c>
      <c r="D6" s="268">
        <v>2420</v>
      </c>
      <c r="E6" s="268">
        <v>9057</v>
      </c>
      <c r="F6" s="268">
        <v>216</v>
      </c>
      <c r="G6" s="268">
        <v>9402</v>
      </c>
      <c r="H6" s="268">
        <v>23</v>
      </c>
      <c r="I6" s="268">
        <v>1819</v>
      </c>
      <c r="J6" s="268">
        <v>837</v>
      </c>
      <c r="K6" s="268">
        <v>8954</v>
      </c>
    </row>
    <row r="7" spans="1:11" ht="34.5" customHeight="1">
      <c r="A7" s="266">
        <v>2014</v>
      </c>
      <c r="B7" s="267">
        <v>6368</v>
      </c>
      <c r="C7" s="268">
        <v>219</v>
      </c>
      <c r="D7" s="268">
        <v>1637</v>
      </c>
      <c r="E7" s="268">
        <v>7302</v>
      </c>
      <c r="F7" s="268">
        <v>177</v>
      </c>
      <c r="G7" s="268">
        <v>8491</v>
      </c>
      <c r="H7" s="268">
        <v>18</v>
      </c>
      <c r="I7" s="268">
        <v>1677</v>
      </c>
      <c r="J7" s="268">
        <v>543</v>
      </c>
      <c r="K7" s="268">
        <v>8981</v>
      </c>
    </row>
    <row r="8" spans="1:11" ht="34.5" customHeight="1">
      <c r="A8" s="266">
        <v>2015</v>
      </c>
      <c r="B8" s="267">
        <v>6071</v>
      </c>
      <c r="C8" s="268">
        <v>234</v>
      </c>
      <c r="D8" s="268">
        <v>1495</v>
      </c>
      <c r="E8" s="268">
        <v>5900</v>
      </c>
      <c r="F8" s="268">
        <v>146</v>
      </c>
      <c r="G8" s="268">
        <v>9529</v>
      </c>
      <c r="H8" s="268">
        <v>13</v>
      </c>
      <c r="I8" s="268">
        <v>1487</v>
      </c>
      <c r="J8" s="268">
        <v>165</v>
      </c>
      <c r="K8" s="268">
        <v>8852</v>
      </c>
    </row>
    <row r="9" spans="1:11" ht="34.5" customHeight="1">
      <c r="A9" s="266">
        <v>2016</v>
      </c>
      <c r="B9" s="267">
        <v>6324</v>
      </c>
      <c r="C9" s="268">
        <v>271</v>
      </c>
      <c r="D9" s="268">
        <v>1574</v>
      </c>
      <c r="E9" s="268">
        <v>5663</v>
      </c>
      <c r="F9" s="268">
        <v>153</v>
      </c>
      <c r="G9" s="268">
        <v>11305</v>
      </c>
      <c r="H9" s="268">
        <v>16</v>
      </c>
      <c r="I9" s="268">
        <v>1474</v>
      </c>
      <c r="J9" s="268">
        <v>84</v>
      </c>
      <c r="K9" s="268">
        <v>11612</v>
      </c>
    </row>
    <row r="10" spans="1:11" ht="34.5" customHeight="1">
      <c r="A10" s="269">
        <v>2017</v>
      </c>
      <c r="B10" s="270">
        <v>7196</v>
      </c>
      <c r="C10" s="271">
        <v>281</v>
      </c>
      <c r="D10" s="271">
        <v>1752</v>
      </c>
      <c r="E10" s="271">
        <v>6463</v>
      </c>
      <c r="F10" s="271">
        <v>194</v>
      </c>
      <c r="G10" s="271">
        <v>15451</v>
      </c>
      <c r="H10" s="271">
        <v>14</v>
      </c>
      <c r="I10" s="271">
        <v>1621</v>
      </c>
      <c r="J10" s="271">
        <v>138</v>
      </c>
      <c r="K10" s="271">
        <v>13231</v>
      </c>
    </row>
    <row r="11" spans="1:11" ht="34.5" customHeight="1" thickBot="1">
      <c r="A11" s="272">
        <v>2018</v>
      </c>
      <c r="B11" s="313">
        <v>8126.73</v>
      </c>
      <c r="C11" s="314">
        <v>274.44</v>
      </c>
      <c r="D11" s="314">
        <v>1692.61</v>
      </c>
      <c r="E11" s="314">
        <v>7778.55</v>
      </c>
      <c r="F11" s="314">
        <v>238.46</v>
      </c>
      <c r="G11" s="314">
        <v>16289.52</v>
      </c>
      <c r="H11" s="314">
        <v>9.68</v>
      </c>
      <c r="I11" s="314">
        <v>1727</v>
      </c>
      <c r="J11" s="314">
        <v>319.7</v>
      </c>
      <c r="K11" s="314">
        <v>14521</v>
      </c>
    </row>
    <row r="12" ht="9" customHeight="1" thickTop="1"/>
    <row r="13" spans="1:4" ht="4.5" customHeight="1">
      <c r="A13" s="30"/>
      <c r="B13" s="30"/>
      <c r="C13" s="31"/>
      <c r="D13" s="31"/>
    </row>
    <row r="14" spans="1:4" s="283" customFormat="1" ht="18.75" customHeight="1">
      <c r="A14" s="53" t="s">
        <v>190</v>
      </c>
      <c r="B14" s="19"/>
      <c r="C14" s="286"/>
      <c r="D14" s="286"/>
    </row>
    <row r="15" spans="1:9" s="283" customFormat="1" ht="21.75" customHeight="1">
      <c r="A15" s="349" t="s">
        <v>108</v>
      </c>
      <c r="B15" s="349"/>
      <c r="C15" s="349"/>
      <c r="D15" s="349"/>
      <c r="E15" s="349"/>
      <c r="F15" s="349"/>
      <c r="G15" s="349"/>
      <c r="H15" s="349"/>
      <c r="I15" s="349"/>
    </row>
    <row r="16" spans="1:10" s="283" customFormat="1" ht="16.5" customHeight="1">
      <c r="A16" s="349" t="s">
        <v>97</v>
      </c>
      <c r="B16" s="349"/>
      <c r="C16" s="349"/>
      <c r="D16" s="349"/>
      <c r="E16" s="349"/>
      <c r="F16" s="349"/>
      <c r="G16" s="349"/>
      <c r="H16" s="349"/>
      <c r="I16" s="349"/>
      <c r="J16" s="275"/>
    </row>
    <row r="17" spans="1:10" s="283" customFormat="1" ht="21" customHeight="1">
      <c r="A17" s="349" t="s">
        <v>191</v>
      </c>
      <c r="B17" s="349"/>
      <c r="C17" s="349"/>
      <c r="D17" s="349"/>
      <c r="E17" s="349"/>
      <c r="F17" s="349"/>
      <c r="G17" s="349"/>
      <c r="H17" s="349"/>
      <c r="I17" s="349"/>
      <c r="J17" s="275"/>
    </row>
    <row r="18" spans="1:10" s="283" customFormat="1" ht="21" customHeight="1">
      <c r="A18" s="343" t="s">
        <v>23</v>
      </c>
      <c r="B18" s="343"/>
      <c r="C18" s="343"/>
      <c r="D18" s="343"/>
      <c r="E18" s="343"/>
      <c r="F18" s="343"/>
      <c r="G18" s="11"/>
      <c r="H18" s="11"/>
      <c r="I18" s="11"/>
      <c r="J18" s="11"/>
    </row>
    <row r="19" spans="1:4" s="283" customFormat="1" ht="123.75" customHeight="1">
      <c r="A19" s="284"/>
      <c r="B19" s="284"/>
      <c r="C19" s="284"/>
      <c r="D19" s="284"/>
    </row>
    <row r="20" spans="1:11" s="283" customFormat="1" ht="22.5" customHeight="1">
      <c r="A20" s="338" t="s">
        <v>67</v>
      </c>
      <c r="B20" s="338"/>
      <c r="C20" s="338"/>
      <c r="D20" s="338"/>
      <c r="E20" s="285"/>
      <c r="F20" s="285"/>
      <c r="G20" s="285"/>
      <c r="H20" s="285"/>
      <c r="I20" s="285"/>
      <c r="J20" s="285"/>
      <c r="K20" s="394">
        <v>15</v>
      </c>
    </row>
  </sheetData>
  <sheetProtection/>
  <mergeCells count="8">
    <mergeCell ref="A17:I17"/>
    <mergeCell ref="A1:K1"/>
    <mergeCell ref="A20:D20"/>
    <mergeCell ref="A2:D2"/>
    <mergeCell ref="A18:F18"/>
    <mergeCell ref="A15:I15"/>
    <mergeCell ref="A16:I16"/>
    <mergeCell ref="A3:A4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rightToLeft="1" view="pageBreakPreview" zoomScaleSheetLayoutView="100" zoomScalePageLayoutView="0" workbookViewId="0" topLeftCell="A16">
      <selection activeCell="E24" sqref="E24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5" width="15.8515625" style="0" customWidth="1"/>
    <col min="6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2" width="7.8515625" style="0" customWidth="1"/>
  </cols>
  <sheetData>
    <row r="1" spans="1:5" s="120" customFormat="1" ht="33.75" customHeight="1">
      <c r="A1" s="330" t="s">
        <v>150</v>
      </c>
      <c r="B1" s="330"/>
      <c r="C1" s="330"/>
      <c r="D1" s="330"/>
      <c r="E1" s="330"/>
    </row>
    <row r="2" spans="1:5" s="120" customFormat="1" ht="20.25" customHeight="1" thickBot="1">
      <c r="A2" s="118" t="s">
        <v>119</v>
      </c>
      <c r="B2" s="118"/>
      <c r="C2" s="118"/>
      <c r="D2" s="180"/>
      <c r="E2" s="390" t="s">
        <v>93</v>
      </c>
    </row>
    <row r="3" spans="1:5" ht="27" customHeight="1" thickTop="1">
      <c r="A3" s="334" t="s">
        <v>59</v>
      </c>
      <c r="B3" s="334" t="s">
        <v>26</v>
      </c>
      <c r="C3" s="331" t="s">
        <v>94</v>
      </c>
      <c r="D3" s="331"/>
      <c r="E3" s="331"/>
    </row>
    <row r="4" spans="1:5" ht="24" customHeight="1">
      <c r="A4" s="335"/>
      <c r="B4" s="335"/>
      <c r="C4" s="175" t="s">
        <v>1</v>
      </c>
      <c r="D4" s="175" t="s">
        <v>0</v>
      </c>
      <c r="E4" s="175" t="s">
        <v>45</v>
      </c>
    </row>
    <row r="5" spans="1:5" ht="22.5" customHeight="1">
      <c r="A5" s="355" t="s">
        <v>42</v>
      </c>
      <c r="B5" s="69" t="s">
        <v>27</v>
      </c>
      <c r="C5" s="287" t="s">
        <v>138</v>
      </c>
      <c r="D5" s="287" t="s">
        <v>138</v>
      </c>
      <c r="E5" s="287" t="s">
        <v>138</v>
      </c>
    </row>
    <row r="6" spans="1:5" ht="22.5" customHeight="1">
      <c r="A6" s="356"/>
      <c r="B6" s="70" t="s">
        <v>28</v>
      </c>
      <c r="C6" s="288">
        <v>6</v>
      </c>
      <c r="D6" s="288">
        <v>35</v>
      </c>
      <c r="E6" s="288">
        <v>14</v>
      </c>
    </row>
    <row r="7" spans="1:5" ht="22.5" customHeight="1">
      <c r="A7" s="357"/>
      <c r="B7" s="73" t="s">
        <v>29</v>
      </c>
      <c r="C7" s="287" t="s">
        <v>138</v>
      </c>
      <c r="D7" s="287" t="s">
        <v>138</v>
      </c>
      <c r="E7" s="287" t="s">
        <v>138</v>
      </c>
    </row>
    <row r="8" spans="1:5" ht="22.5" customHeight="1">
      <c r="A8" s="358" t="s">
        <v>43</v>
      </c>
      <c r="B8" s="72" t="s">
        <v>30</v>
      </c>
      <c r="C8" s="289">
        <v>12</v>
      </c>
      <c r="D8" s="289">
        <v>21</v>
      </c>
      <c r="E8" s="289">
        <v>16</v>
      </c>
    </row>
    <row r="9" spans="1:8" ht="22.5" customHeight="1">
      <c r="A9" s="356"/>
      <c r="B9" s="70" t="s">
        <v>192</v>
      </c>
      <c r="C9" s="287">
        <v>19</v>
      </c>
      <c r="D9" s="287">
        <v>23</v>
      </c>
      <c r="E9" s="287">
        <v>21</v>
      </c>
      <c r="H9" t="s">
        <v>61</v>
      </c>
    </row>
    <row r="10" spans="1:5" ht="22.5" customHeight="1">
      <c r="A10" s="356"/>
      <c r="B10" s="70" t="s">
        <v>32</v>
      </c>
      <c r="C10" s="288">
        <v>9</v>
      </c>
      <c r="D10" s="288">
        <v>34</v>
      </c>
      <c r="E10" s="288">
        <v>21</v>
      </c>
    </row>
    <row r="11" spans="1:5" ht="22.5" customHeight="1">
      <c r="A11" s="356"/>
      <c r="B11" s="70" t="s">
        <v>33</v>
      </c>
      <c r="C11" s="288">
        <v>12</v>
      </c>
      <c r="D11" s="288">
        <v>27</v>
      </c>
      <c r="E11" s="288">
        <v>18</v>
      </c>
    </row>
    <row r="12" spans="1:5" ht="22.5" customHeight="1">
      <c r="A12" s="356"/>
      <c r="B12" s="70" t="s">
        <v>34</v>
      </c>
      <c r="C12" s="290">
        <v>3</v>
      </c>
      <c r="D12" s="288">
        <v>29</v>
      </c>
      <c r="E12" s="288">
        <v>10</v>
      </c>
    </row>
    <row r="13" spans="1:5" ht="22.5" customHeight="1">
      <c r="A13" s="357"/>
      <c r="B13" s="73" t="s">
        <v>35</v>
      </c>
      <c r="C13" s="291">
        <v>5</v>
      </c>
      <c r="D13" s="291">
        <v>62</v>
      </c>
      <c r="E13" s="291">
        <v>22</v>
      </c>
    </row>
    <row r="14" spans="1:5" ht="22.5" customHeight="1">
      <c r="A14" s="355" t="s">
        <v>44</v>
      </c>
      <c r="B14" s="69" t="s">
        <v>36</v>
      </c>
      <c r="C14" s="287">
        <v>9</v>
      </c>
      <c r="D14" s="292">
        <v>62</v>
      </c>
      <c r="E14" s="292">
        <v>23</v>
      </c>
    </row>
    <row r="15" spans="1:5" ht="22.5" customHeight="1">
      <c r="A15" s="356"/>
      <c r="B15" s="70" t="s">
        <v>37</v>
      </c>
      <c r="C15" s="293">
        <v>13</v>
      </c>
      <c r="D15" s="288">
        <v>67</v>
      </c>
      <c r="E15" s="288">
        <v>31</v>
      </c>
    </row>
    <row r="16" spans="1:5" ht="22.5" customHeight="1">
      <c r="A16" s="356"/>
      <c r="B16" s="70" t="s">
        <v>38</v>
      </c>
      <c r="C16" s="288">
        <v>11</v>
      </c>
      <c r="D16" s="288">
        <v>157</v>
      </c>
      <c r="E16" s="288">
        <v>41</v>
      </c>
    </row>
    <row r="17" spans="1:5" ht="22.5" customHeight="1">
      <c r="A17" s="356"/>
      <c r="B17" s="70" t="s">
        <v>39</v>
      </c>
      <c r="C17" s="288">
        <v>12</v>
      </c>
      <c r="D17" s="288">
        <v>13</v>
      </c>
      <c r="E17" s="288">
        <v>13</v>
      </c>
    </row>
    <row r="18" spans="1:5" ht="22.5" customHeight="1">
      <c r="A18" s="356"/>
      <c r="B18" s="70" t="s">
        <v>40</v>
      </c>
      <c r="C18" s="288">
        <v>15</v>
      </c>
      <c r="D18" s="288">
        <v>90</v>
      </c>
      <c r="E18" s="288">
        <v>43</v>
      </c>
    </row>
    <row r="19" spans="1:5" ht="22.5" customHeight="1" thickBot="1">
      <c r="A19" s="359"/>
      <c r="B19" s="74" t="s">
        <v>41</v>
      </c>
      <c r="C19" s="294">
        <v>11</v>
      </c>
      <c r="D19" s="294">
        <v>43</v>
      </c>
      <c r="E19" s="294">
        <v>17</v>
      </c>
    </row>
    <row r="20" spans="1:5" ht="4.5" customHeight="1" thickTop="1">
      <c r="A20" s="30"/>
      <c r="B20" s="30"/>
      <c r="C20" s="31"/>
      <c r="D20" s="31"/>
      <c r="E20" s="31"/>
    </row>
    <row r="21" spans="1:11" ht="18" customHeight="1">
      <c r="A21" s="349" t="s">
        <v>88</v>
      </c>
      <c r="B21" s="349"/>
      <c r="C21" s="349"/>
      <c r="D21" s="99"/>
      <c r="E21" s="99"/>
      <c r="F21" s="11"/>
      <c r="G21" s="11"/>
      <c r="H21" s="11"/>
      <c r="I21" s="11"/>
      <c r="J21" s="11"/>
      <c r="K21" s="11"/>
    </row>
    <row r="22" spans="1:11" ht="21" customHeight="1">
      <c r="A22" s="354" t="s">
        <v>193</v>
      </c>
      <c r="B22" s="354"/>
      <c r="C22" s="354"/>
      <c r="D22" s="81"/>
      <c r="E22" s="81"/>
      <c r="F22" s="11"/>
      <c r="G22" s="11"/>
      <c r="H22" s="11"/>
      <c r="I22" s="11"/>
      <c r="J22" s="11"/>
      <c r="K22" s="11"/>
    </row>
    <row r="23" spans="1:5" ht="90.75" customHeight="1">
      <c r="A23" s="21"/>
      <c r="B23" s="21"/>
      <c r="C23" s="21"/>
      <c r="D23" s="21"/>
      <c r="E23" s="21"/>
    </row>
    <row r="24" spans="1:5" ht="22.5" customHeight="1">
      <c r="A24" s="338" t="s">
        <v>67</v>
      </c>
      <c r="B24" s="338"/>
      <c r="C24" s="25"/>
      <c r="D24" s="25"/>
      <c r="E24" s="64">
        <v>16</v>
      </c>
    </row>
    <row r="31" ht="12.75">
      <c r="E31" s="235"/>
    </row>
  </sheetData>
  <sheetProtection/>
  <mergeCells count="10">
    <mergeCell ref="C3:E3"/>
    <mergeCell ref="A1:E1"/>
    <mergeCell ref="A22:C22"/>
    <mergeCell ref="A21:C21"/>
    <mergeCell ref="A24:B24"/>
    <mergeCell ref="A5:A7"/>
    <mergeCell ref="B3:B4"/>
    <mergeCell ref="A3:A4"/>
    <mergeCell ref="A8:A13"/>
    <mergeCell ref="A14:A19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3">
      <selection activeCell="O26" sqref="O26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s="120" customFormat="1" ht="21.75" customHeight="1">
      <c r="A1" s="330" t="s">
        <v>184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28" s="120" customFormat="1" ht="16.5" customHeight="1" thickBot="1">
      <c r="A2" s="362" t="s">
        <v>120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188" t="s">
        <v>95</v>
      </c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15" ht="25.5" customHeight="1" thickTop="1">
      <c r="A3" s="334" t="s">
        <v>59</v>
      </c>
      <c r="B3" s="334" t="s">
        <v>26</v>
      </c>
      <c r="C3" s="331" t="s">
        <v>66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4" t="s">
        <v>96</v>
      </c>
    </row>
    <row r="4" spans="1:15" ht="24.75" customHeight="1">
      <c r="A4" s="335"/>
      <c r="B4" s="335"/>
      <c r="C4" s="128" t="s">
        <v>75</v>
      </c>
      <c r="D4" s="128" t="s">
        <v>9</v>
      </c>
      <c r="E4" s="128" t="s">
        <v>10</v>
      </c>
      <c r="F4" s="128" t="s">
        <v>11</v>
      </c>
      <c r="G4" s="128" t="s">
        <v>12</v>
      </c>
      <c r="H4" s="128" t="s">
        <v>13</v>
      </c>
      <c r="I4" s="128" t="s">
        <v>14</v>
      </c>
      <c r="J4" s="128" t="s">
        <v>15</v>
      </c>
      <c r="K4" s="128" t="s">
        <v>73</v>
      </c>
      <c r="L4" s="128" t="s">
        <v>46</v>
      </c>
      <c r="M4" s="128" t="s">
        <v>63</v>
      </c>
      <c r="N4" s="128" t="s">
        <v>74</v>
      </c>
      <c r="O4" s="335"/>
    </row>
    <row r="5" spans="1:15" ht="24" customHeight="1">
      <c r="A5" s="358" t="s">
        <v>42</v>
      </c>
      <c r="B5" s="72" t="s">
        <v>72</v>
      </c>
      <c r="C5" s="236" t="s">
        <v>138</v>
      </c>
      <c r="D5" s="236" t="s">
        <v>138</v>
      </c>
      <c r="E5" s="236" t="s">
        <v>138</v>
      </c>
      <c r="F5" s="236" t="s">
        <v>138</v>
      </c>
      <c r="G5" s="236" t="s">
        <v>138</v>
      </c>
      <c r="H5" s="236" t="s">
        <v>138</v>
      </c>
      <c r="I5" s="236" t="s">
        <v>138</v>
      </c>
      <c r="J5" s="236" t="s">
        <v>138</v>
      </c>
      <c r="K5" s="236" t="s">
        <v>138</v>
      </c>
      <c r="L5" s="236" t="s">
        <v>138</v>
      </c>
      <c r="M5" s="236" t="s">
        <v>138</v>
      </c>
      <c r="N5" s="236" t="s">
        <v>138</v>
      </c>
      <c r="O5" s="236" t="s">
        <v>138</v>
      </c>
    </row>
    <row r="6" spans="1:15" ht="24" customHeight="1">
      <c r="A6" s="356"/>
      <c r="B6" s="70" t="s">
        <v>28</v>
      </c>
      <c r="C6" s="199">
        <v>22</v>
      </c>
      <c r="D6" s="211">
        <v>7</v>
      </c>
      <c r="E6" s="211">
        <v>12</v>
      </c>
      <c r="F6" s="211">
        <v>19</v>
      </c>
      <c r="G6" s="206">
        <v>13</v>
      </c>
      <c r="H6" s="206">
        <v>13</v>
      </c>
      <c r="I6" s="238" t="s">
        <v>138</v>
      </c>
      <c r="J6" s="206">
        <v>13</v>
      </c>
      <c r="K6" s="206">
        <v>8</v>
      </c>
      <c r="L6" s="206">
        <v>35</v>
      </c>
      <c r="M6" s="206">
        <v>6</v>
      </c>
      <c r="N6" s="206">
        <v>11</v>
      </c>
      <c r="O6" s="207">
        <f>AVERAGE(C6:N6)</f>
        <v>14.454545454545455</v>
      </c>
    </row>
    <row r="7" spans="1:15" ht="24" customHeight="1">
      <c r="A7" s="357"/>
      <c r="B7" s="73" t="s">
        <v>29</v>
      </c>
      <c r="C7" s="237" t="s">
        <v>138</v>
      </c>
      <c r="D7" s="237" t="s">
        <v>138</v>
      </c>
      <c r="E7" s="237" t="s">
        <v>138</v>
      </c>
      <c r="F7" s="237" t="s">
        <v>138</v>
      </c>
      <c r="G7" s="237" t="s">
        <v>138</v>
      </c>
      <c r="H7" s="237" t="s">
        <v>138</v>
      </c>
      <c r="I7" s="237" t="s">
        <v>138</v>
      </c>
      <c r="J7" s="237" t="s">
        <v>138</v>
      </c>
      <c r="K7" s="237" t="s">
        <v>138</v>
      </c>
      <c r="L7" s="237" t="s">
        <v>138</v>
      </c>
      <c r="M7" s="237" t="s">
        <v>138</v>
      </c>
      <c r="N7" s="237" t="s">
        <v>138</v>
      </c>
      <c r="O7" s="237" t="s">
        <v>138</v>
      </c>
    </row>
    <row r="8" spans="1:15" ht="24" customHeight="1">
      <c r="A8" s="363" t="s">
        <v>43</v>
      </c>
      <c r="B8" s="72" t="s">
        <v>30</v>
      </c>
      <c r="C8" s="204">
        <v>16</v>
      </c>
      <c r="D8" s="204">
        <v>12</v>
      </c>
      <c r="E8" s="204">
        <v>14</v>
      </c>
      <c r="F8" s="204">
        <v>16</v>
      </c>
      <c r="G8" s="236" t="s">
        <v>138</v>
      </c>
      <c r="H8" s="204">
        <v>18</v>
      </c>
      <c r="I8" s="204">
        <v>19</v>
      </c>
      <c r="J8" s="204">
        <v>17</v>
      </c>
      <c r="K8" s="204">
        <v>15</v>
      </c>
      <c r="L8" s="204">
        <v>15</v>
      </c>
      <c r="M8" s="204">
        <v>21</v>
      </c>
      <c r="N8" s="236" t="s">
        <v>138</v>
      </c>
      <c r="O8" s="205">
        <f>AVERAGE(C8:M8)</f>
        <v>16.3</v>
      </c>
    </row>
    <row r="9" spans="1:15" ht="24" customHeight="1">
      <c r="A9" s="364"/>
      <c r="B9" s="75" t="s">
        <v>31</v>
      </c>
      <c r="C9" s="206">
        <v>19</v>
      </c>
      <c r="D9" s="206">
        <v>20</v>
      </c>
      <c r="E9" s="206">
        <v>23</v>
      </c>
      <c r="F9" s="206">
        <v>21</v>
      </c>
      <c r="G9" s="206">
        <v>21</v>
      </c>
      <c r="H9" s="206">
        <v>21</v>
      </c>
      <c r="I9" s="206">
        <v>22</v>
      </c>
      <c r="J9" s="206">
        <v>23</v>
      </c>
      <c r="K9" s="206">
        <v>22</v>
      </c>
      <c r="L9" s="206">
        <v>22</v>
      </c>
      <c r="M9" s="206">
        <v>21</v>
      </c>
      <c r="N9" s="206">
        <v>20</v>
      </c>
      <c r="O9" s="207">
        <f aca="true" t="shared" si="0" ref="O9:O19">AVERAGE(C9:N9)</f>
        <v>21.25</v>
      </c>
    </row>
    <row r="10" spans="1:15" s="114" customFormat="1" ht="24" customHeight="1">
      <c r="A10" s="364"/>
      <c r="B10" s="113" t="s">
        <v>32</v>
      </c>
      <c r="C10" s="206">
        <v>16</v>
      </c>
      <c r="D10" s="208">
        <v>15</v>
      </c>
      <c r="E10" s="208">
        <v>34</v>
      </c>
      <c r="F10" s="208">
        <v>31</v>
      </c>
      <c r="G10" s="208">
        <v>19</v>
      </c>
      <c r="H10" s="208">
        <v>24</v>
      </c>
      <c r="I10" s="199">
        <v>28</v>
      </c>
      <c r="J10" s="199">
        <v>18</v>
      </c>
      <c r="K10" s="209">
        <v>20</v>
      </c>
      <c r="L10" s="199">
        <v>22</v>
      </c>
      <c r="M10" s="199">
        <v>9</v>
      </c>
      <c r="N10" s="208">
        <v>16</v>
      </c>
      <c r="O10" s="210">
        <f t="shared" si="0"/>
        <v>21</v>
      </c>
    </row>
    <row r="11" spans="1:15" ht="24" customHeight="1">
      <c r="A11" s="364"/>
      <c r="B11" s="70" t="s">
        <v>33</v>
      </c>
      <c r="C11" s="211">
        <v>18</v>
      </c>
      <c r="D11" s="211">
        <v>19</v>
      </c>
      <c r="E11" s="211">
        <v>20</v>
      </c>
      <c r="F11" s="211">
        <v>23</v>
      </c>
      <c r="G11" s="211">
        <v>27</v>
      </c>
      <c r="H11" s="211">
        <v>21</v>
      </c>
      <c r="I11" s="211">
        <v>14</v>
      </c>
      <c r="J11" s="206">
        <v>12</v>
      </c>
      <c r="K11" s="206">
        <v>14</v>
      </c>
      <c r="L11" s="206">
        <v>20</v>
      </c>
      <c r="M11" s="206">
        <v>12</v>
      </c>
      <c r="N11" s="211">
        <v>14</v>
      </c>
      <c r="O11" s="202">
        <f t="shared" si="0"/>
        <v>17.833333333333332</v>
      </c>
    </row>
    <row r="12" spans="1:15" ht="24" customHeight="1">
      <c r="A12" s="364"/>
      <c r="B12" s="70" t="s">
        <v>34</v>
      </c>
      <c r="C12" s="211">
        <v>15</v>
      </c>
      <c r="D12" s="211">
        <v>29</v>
      </c>
      <c r="E12" s="211">
        <v>11</v>
      </c>
      <c r="F12" s="211">
        <v>5</v>
      </c>
      <c r="G12" s="211">
        <v>19</v>
      </c>
      <c r="H12" s="211">
        <v>10</v>
      </c>
      <c r="I12" s="211">
        <v>8</v>
      </c>
      <c r="J12" s="211">
        <v>9</v>
      </c>
      <c r="K12" s="199">
        <v>4</v>
      </c>
      <c r="L12" s="206">
        <v>5</v>
      </c>
      <c r="M12" s="206">
        <v>3</v>
      </c>
      <c r="N12" s="211">
        <v>4</v>
      </c>
      <c r="O12" s="202">
        <f t="shared" si="0"/>
        <v>10.166666666666666</v>
      </c>
    </row>
    <row r="13" spans="1:15" ht="24" customHeight="1">
      <c r="A13" s="365"/>
      <c r="B13" s="73" t="s">
        <v>35</v>
      </c>
      <c r="C13" s="212">
        <v>35</v>
      </c>
      <c r="D13" s="212">
        <v>8</v>
      </c>
      <c r="E13" s="212">
        <v>23</v>
      </c>
      <c r="F13" s="212">
        <v>62</v>
      </c>
      <c r="G13" s="212">
        <v>24</v>
      </c>
      <c r="H13" s="212">
        <v>22</v>
      </c>
      <c r="I13" s="212">
        <v>19</v>
      </c>
      <c r="J13" s="212">
        <v>16</v>
      </c>
      <c r="K13" s="212">
        <v>14</v>
      </c>
      <c r="L13" s="203">
        <v>27</v>
      </c>
      <c r="M13" s="203">
        <v>7</v>
      </c>
      <c r="N13" s="212">
        <v>5</v>
      </c>
      <c r="O13" s="213">
        <f t="shared" si="0"/>
        <v>21.833333333333332</v>
      </c>
    </row>
    <row r="14" spans="1:15" ht="24" customHeight="1">
      <c r="A14" s="358" t="s">
        <v>44</v>
      </c>
      <c r="B14" s="72" t="s">
        <v>69</v>
      </c>
      <c r="C14" s="214">
        <v>21</v>
      </c>
      <c r="D14" s="214">
        <v>33</v>
      </c>
      <c r="E14" s="214">
        <v>22</v>
      </c>
      <c r="F14" s="214">
        <v>62</v>
      </c>
      <c r="G14" s="198">
        <v>36</v>
      </c>
      <c r="H14" s="198">
        <v>25</v>
      </c>
      <c r="I14" s="198">
        <v>13</v>
      </c>
      <c r="J14" s="198">
        <v>13</v>
      </c>
      <c r="K14" s="214">
        <v>11</v>
      </c>
      <c r="L14" s="198">
        <v>21</v>
      </c>
      <c r="M14" s="204">
        <v>12</v>
      </c>
      <c r="N14" s="214">
        <v>9</v>
      </c>
      <c r="O14" s="202">
        <f t="shared" si="0"/>
        <v>23.166666666666668</v>
      </c>
    </row>
    <row r="15" spans="1:15" ht="24" customHeight="1">
      <c r="A15" s="356"/>
      <c r="B15" s="70" t="s">
        <v>37</v>
      </c>
      <c r="C15" s="211">
        <v>23</v>
      </c>
      <c r="D15" s="211">
        <v>37</v>
      </c>
      <c r="E15" s="211">
        <v>67</v>
      </c>
      <c r="F15" s="211">
        <v>53</v>
      </c>
      <c r="G15" s="211">
        <v>60</v>
      </c>
      <c r="H15" s="211">
        <v>19</v>
      </c>
      <c r="I15" s="211">
        <v>14</v>
      </c>
      <c r="J15" s="206">
        <v>15</v>
      </c>
      <c r="K15" s="206">
        <v>13</v>
      </c>
      <c r="L15" s="206">
        <v>13</v>
      </c>
      <c r="M15" s="206">
        <v>37</v>
      </c>
      <c r="N15" s="211">
        <v>16</v>
      </c>
      <c r="O15" s="202">
        <f t="shared" si="0"/>
        <v>30.583333333333332</v>
      </c>
    </row>
    <row r="16" spans="1:15" ht="24" customHeight="1">
      <c r="A16" s="356"/>
      <c r="B16" s="70" t="s">
        <v>38</v>
      </c>
      <c r="C16" s="211">
        <v>39</v>
      </c>
      <c r="D16" s="211">
        <v>33</v>
      </c>
      <c r="E16" s="211">
        <v>25</v>
      </c>
      <c r="F16" s="211">
        <v>67</v>
      </c>
      <c r="G16" s="211">
        <v>157</v>
      </c>
      <c r="H16" s="211">
        <v>37</v>
      </c>
      <c r="I16" s="211">
        <v>38</v>
      </c>
      <c r="J16" s="211">
        <v>19</v>
      </c>
      <c r="K16" s="200">
        <v>24</v>
      </c>
      <c r="L16" s="201">
        <v>25</v>
      </c>
      <c r="M16" s="201">
        <v>12</v>
      </c>
      <c r="N16" s="200">
        <v>11</v>
      </c>
      <c r="O16" s="202">
        <f t="shared" si="0"/>
        <v>40.583333333333336</v>
      </c>
    </row>
    <row r="17" spans="1:15" ht="24" customHeight="1">
      <c r="A17" s="356"/>
      <c r="B17" s="70" t="s">
        <v>39</v>
      </c>
      <c r="C17" s="206">
        <v>13</v>
      </c>
      <c r="D17" s="206">
        <v>13</v>
      </c>
      <c r="E17" s="211">
        <v>13</v>
      </c>
      <c r="F17" s="211">
        <v>13</v>
      </c>
      <c r="G17" s="211">
        <v>13</v>
      </c>
      <c r="H17" s="211">
        <v>13</v>
      </c>
      <c r="I17" s="211">
        <v>13</v>
      </c>
      <c r="J17" s="211">
        <v>13</v>
      </c>
      <c r="K17" s="211">
        <v>13</v>
      </c>
      <c r="L17" s="206">
        <v>12</v>
      </c>
      <c r="M17" s="211">
        <v>13</v>
      </c>
      <c r="N17" s="211">
        <v>13</v>
      </c>
      <c r="O17" s="202">
        <f t="shared" si="0"/>
        <v>12.916666666666666</v>
      </c>
    </row>
    <row r="18" spans="1:15" ht="24" customHeight="1">
      <c r="A18" s="356"/>
      <c r="B18" s="70" t="s">
        <v>40</v>
      </c>
      <c r="C18" s="211">
        <v>18</v>
      </c>
      <c r="D18" s="211">
        <v>28</v>
      </c>
      <c r="E18" s="211">
        <v>54</v>
      </c>
      <c r="F18" s="211">
        <v>90</v>
      </c>
      <c r="G18" s="211">
        <v>85</v>
      </c>
      <c r="H18" s="211">
        <v>15</v>
      </c>
      <c r="I18" s="211">
        <v>41</v>
      </c>
      <c r="J18" s="211">
        <v>40</v>
      </c>
      <c r="K18" s="211">
        <v>30</v>
      </c>
      <c r="L18" s="206">
        <v>83</v>
      </c>
      <c r="M18" s="206">
        <v>19</v>
      </c>
      <c r="N18" s="211">
        <v>16</v>
      </c>
      <c r="O18" s="202">
        <f t="shared" si="0"/>
        <v>43.25</v>
      </c>
    </row>
    <row r="19" spans="1:15" ht="24" customHeight="1" thickBot="1">
      <c r="A19" s="359"/>
      <c r="B19" s="74" t="s">
        <v>41</v>
      </c>
      <c r="C19" s="215">
        <v>13</v>
      </c>
      <c r="D19" s="215">
        <v>16</v>
      </c>
      <c r="E19" s="215">
        <v>18</v>
      </c>
      <c r="F19" s="215">
        <v>15</v>
      </c>
      <c r="G19" s="215">
        <v>16</v>
      </c>
      <c r="H19" s="215">
        <v>43</v>
      </c>
      <c r="I19" s="215">
        <v>14</v>
      </c>
      <c r="J19" s="215">
        <v>17</v>
      </c>
      <c r="K19" s="215">
        <v>12</v>
      </c>
      <c r="L19" s="216">
        <v>12</v>
      </c>
      <c r="M19" s="216">
        <v>12</v>
      </c>
      <c r="N19" s="215">
        <v>11</v>
      </c>
      <c r="O19" s="217">
        <f t="shared" si="0"/>
        <v>16.583333333333332</v>
      </c>
    </row>
    <row r="20" spans="1:14" ht="2.25" customHeight="1" thickTop="1">
      <c r="A20" s="360"/>
      <c r="B20" s="36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5" ht="18.75" customHeight="1">
      <c r="A21" s="366" t="s">
        <v>88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</row>
    <row r="22" spans="1:14" ht="16.5" customHeight="1">
      <c r="A22" s="354" t="s">
        <v>193</v>
      </c>
      <c r="B22" s="354"/>
      <c r="C22" s="354"/>
      <c r="D22" s="354"/>
      <c r="E22" s="354"/>
      <c r="F22" s="354"/>
      <c r="G22" s="354"/>
      <c r="H22" s="354"/>
      <c r="I22" s="354"/>
      <c r="J22" s="79"/>
      <c r="K22" s="79"/>
      <c r="L22" s="79"/>
      <c r="M22" s="79"/>
      <c r="N22" s="79"/>
    </row>
    <row r="23" spans="1:14" ht="33.75" customHeight="1">
      <c r="A23" s="54"/>
      <c r="B23" s="54"/>
      <c r="C23" s="54"/>
      <c r="D23" s="54"/>
      <c r="E23" s="54"/>
      <c r="F23" s="54"/>
      <c r="G23" s="54"/>
      <c r="H23" s="54"/>
      <c r="I23" s="54"/>
      <c r="J23" s="32"/>
      <c r="K23" s="32"/>
      <c r="L23" s="32"/>
      <c r="M23" s="32"/>
      <c r="N23" s="32"/>
    </row>
    <row r="24" spans="1:14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32"/>
      <c r="K24" s="32"/>
      <c r="L24" s="32"/>
      <c r="M24" s="32"/>
      <c r="N24" s="32"/>
    </row>
    <row r="25" spans="1:15" ht="9" customHeight="1">
      <c r="A25" s="21"/>
      <c r="B25" s="1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5"/>
    </row>
    <row r="26" spans="1:15" ht="22.5" customHeight="1">
      <c r="A26" s="338" t="s">
        <v>67</v>
      </c>
      <c r="B26" s="338"/>
      <c r="C26" s="338"/>
      <c r="D26" s="361"/>
      <c r="E26" s="361"/>
      <c r="F26" s="361"/>
      <c r="G26" s="361"/>
      <c r="H26" s="361"/>
      <c r="I26" s="361"/>
      <c r="J26" s="361"/>
      <c r="K26" s="33"/>
      <c r="L26" s="33"/>
      <c r="M26" s="33"/>
      <c r="N26" s="33"/>
      <c r="O26" s="64">
        <v>17</v>
      </c>
    </row>
  </sheetData>
  <sheetProtection/>
  <mergeCells count="14">
    <mergeCell ref="A26:C26"/>
    <mergeCell ref="A20:B20"/>
    <mergeCell ref="D26:J26"/>
    <mergeCell ref="A2:N2"/>
    <mergeCell ref="A8:A13"/>
    <mergeCell ref="A14:A19"/>
    <mergeCell ref="B3:B4"/>
    <mergeCell ref="A21:O21"/>
    <mergeCell ref="A1:O1"/>
    <mergeCell ref="O3:O4"/>
    <mergeCell ref="A3:A4"/>
    <mergeCell ref="C3:N3"/>
    <mergeCell ref="A5:A7"/>
    <mergeCell ref="A22:I22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SheetLayoutView="100" zoomScalePageLayoutView="0" workbookViewId="0" topLeftCell="A13">
      <selection activeCell="D26" sqref="D26"/>
    </sheetView>
  </sheetViews>
  <sheetFormatPr defaultColWidth="9.140625" defaultRowHeight="12.75"/>
  <cols>
    <col min="1" max="1" width="18.8515625" style="45" customWidth="1"/>
    <col min="2" max="2" width="23.421875" style="45" customWidth="1"/>
    <col min="3" max="3" width="28.57421875" style="45" customWidth="1"/>
    <col min="4" max="4" width="17.8515625" style="45" customWidth="1"/>
    <col min="5" max="16384" width="9.140625" style="45" customWidth="1"/>
  </cols>
  <sheetData>
    <row r="1" spans="1:4" s="306" customFormat="1" ht="36.75" customHeight="1">
      <c r="A1" s="368" t="s">
        <v>199</v>
      </c>
      <c r="B1" s="368"/>
      <c r="C1" s="368"/>
      <c r="D1" s="368"/>
    </row>
    <row r="2" spans="1:4" ht="6" customHeight="1" hidden="1" thickBot="1">
      <c r="A2" s="46"/>
      <c r="B2" s="46"/>
      <c r="C2" s="46"/>
      <c r="D2" s="46"/>
    </row>
    <row r="3" spans="1:4" s="306" customFormat="1" ht="19.5" customHeight="1" thickBot="1">
      <c r="A3" s="197" t="s">
        <v>121</v>
      </c>
      <c r="B3" s="197"/>
      <c r="D3" s="382" t="s">
        <v>99</v>
      </c>
    </row>
    <row r="4" spans="1:4" ht="21.75" customHeight="1" thickTop="1">
      <c r="A4" s="373" t="s">
        <v>24</v>
      </c>
      <c r="B4" s="367" t="s">
        <v>109</v>
      </c>
      <c r="C4" s="367"/>
      <c r="D4" s="367"/>
    </row>
    <row r="5" spans="1:4" ht="20.25" customHeight="1">
      <c r="A5" s="374"/>
      <c r="B5" s="380" t="s">
        <v>62</v>
      </c>
      <c r="C5" s="380"/>
      <c r="D5" s="380"/>
    </row>
    <row r="6" spans="1:4" ht="21" customHeight="1">
      <c r="A6" s="375"/>
      <c r="B6" s="322" t="s">
        <v>1</v>
      </c>
      <c r="C6" s="322" t="s">
        <v>77</v>
      </c>
      <c r="D6" s="381" t="s">
        <v>140</v>
      </c>
    </row>
    <row r="7" spans="1:4" ht="24" customHeight="1">
      <c r="A7" s="76" t="s">
        <v>8</v>
      </c>
      <c r="B7" s="321">
        <v>206</v>
      </c>
      <c r="C7" s="321">
        <v>325</v>
      </c>
      <c r="D7" s="256">
        <v>272</v>
      </c>
    </row>
    <row r="8" spans="1:4" ht="24" customHeight="1">
      <c r="A8" s="77" t="s">
        <v>9</v>
      </c>
      <c r="B8" s="195">
        <v>157</v>
      </c>
      <c r="C8" s="195">
        <v>223</v>
      </c>
      <c r="D8" s="256">
        <v>190</v>
      </c>
    </row>
    <row r="9" spans="1:4" ht="24" customHeight="1">
      <c r="A9" s="77" t="s">
        <v>25</v>
      </c>
      <c r="B9" s="195">
        <v>331</v>
      </c>
      <c r="C9" s="320">
        <v>1160</v>
      </c>
      <c r="D9" s="256">
        <v>617</v>
      </c>
    </row>
    <row r="10" spans="1:4" ht="24" customHeight="1">
      <c r="A10" s="77" t="s">
        <v>11</v>
      </c>
      <c r="B10" s="195">
        <v>178</v>
      </c>
      <c r="C10" s="195">
        <v>261</v>
      </c>
      <c r="D10" s="256">
        <v>231</v>
      </c>
    </row>
    <row r="11" spans="1:4" ht="24" customHeight="1">
      <c r="A11" s="77" t="s">
        <v>12</v>
      </c>
      <c r="B11" s="195">
        <v>168</v>
      </c>
      <c r="C11" s="320">
        <v>1966</v>
      </c>
      <c r="D11" s="256">
        <v>768</v>
      </c>
    </row>
    <row r="12" spans="1:4" ht="24" customHeight="1">
      <c r="A12" s="77" t="s">
        <v>13</v>
      </c>
      <c r="B12" s="195">
        <v>294</v>
      </c>
      <c r="C12" s="320">
        <v>1267</v>
      </c>
      <c r="D12" s="256">
        <v>662</v>
      </c>
    </row>
    <row r="13" spans="1:4" ht="24" customHeight="1">
      <c r="A13" s="77" t="s">
        <v>14</v>
      </c>
      <c r="B13" s="195">
        <v>285</v>
      </c>
      <c r="C13" s="195">
        <v>308</v>
      </c>
      <c r="D13" s="256">
        <v>291</v>
      </c>
    </row>
    <row r="14" spans="1:4" ht="24" customHeight="1">
      <c r="A14" s="77" t="s">
        <v>15</v>
      </c>
      <c r="B14" s="196" t="s">
        <v>138</v>
      </c>
      <c r="C14" s="196" t="s">
        <v>138</v>
      </c>
      <c r="D14" s="256" t="s">
        <v>138</v>
      </c>
    </row>
    <row r="15" spans="1:4" ht="24" customHeight="1">
      <c r="A15" s="77" t="s">
        <v>47</v>
      </c>
      <c r="B15" s="196" t="s">
        <v>138</v>
      </c>
      <c r="C15" s="196" t="s">
        <v>138</v>
      </c>
      <c r="D15" s="256" t="s">
        <v>138</v>
      </c>
    </row>
    <row r="16" spans="1:5" ht="24" customHeight="1">
      <c r="A16" s="77" t="s">
        <v>16</v>
      </c>
      <c r="B16" s="196" t="s">
        <v>138</v>
      </c>
      <c r="C16" s="196" t="s">
        <v>138</v>
      </c>
      <c r="D16" s="256" t="s">
        <v>138</v>
      </c>
      <c r="E16" s="47"/>
    </row>
    <row r="17" spans="1:5" ht="24" customHeight="1">
      <c r="A17" s="77" t="s">
        <v>17</v>
      </c>
      <c r="B17" s="196" t="s">
        <v>138</v>
      </c>
      <c r="C17" s="196" t="s">
        <v>138</v>
      </c>
      <c r="D17" s="256" t="s">
        <v>138</v>
      </c>
      <c r="E17" s="47"/>
    </row>
    <row r="18" spans="1:4" ht="24" customHeight="1">
      <c r="A18" s="240" t="s">
        <v>18</v>
      </c>
      <c r="B18" s="196" t="s">
        <v>138</v>
      </c>
      <c r="C18" s="196" t="s">
        <v>138</v>
      </c>
      <c r="D18" s="255" t="s">
        <v>138</v>
      </c>
    </row>
    <row r="19" spans="1:4" ht="24" customHeight="1" thickBot="1">
      <c r="A19" s="132" t="s">
        <v>45</v>
      </c>
      <c r="B19" s="273"/>
      <c r="C19" s="273"/>
      <c r="D19" s="257">
        <f>AVERAGE(D7:D18)</f>
        <v>433</v>
      </c>
    </row>
    <row r="20" spans="1:4" ht="10.5" customHeight="1" thickTop="1">
      <c r="A20" s="48"/>
      <c r="B20" s="48"/>
      <c r="C20" s="49"/>
      <c r="D20" s="49"/>
    </row>
    <row r="21" spans="1:4" ht="19.5" customHeight="1">
      <c r="A21" s="369" t="s">
        <v>151</v>
      </c>
      <c r="B21" s="369"/>
      <c r="C21" s="369"/>
      <c r="D21" s="219"/>
    </row>
    <row r="22" spans="1:4" ht="19.5" customHeight="1">
      <c r="A22" s="369" t="s">
        <v>163</v>
      </c>
      <c r="B22" s="369"/>
      <c r="C22" s="219"/>
      <c r="D22" s="219"/>
    </row>
    <row r="23" spans="1:4" ht="19.5" customHeight="1">
      <c r="A23" s="369" t="s">
        <v>88</v>
      </c>
      <c r="B23" s="369"/>
      <c r="C23" s="369"/>
      <c r="D23" s="219"/>
    </row>
    <row r="24" spans="1:4" ht="17.25" customHeight="1">
      <c r="A24" s="371" t="s">
        <v>193</v>
      </c>
      <c r="B24" s="371"/>
      <c r="C24" s="371"/>
      <c r="D24" s="220"/>
    </row>
    <row r="25" spans="1:4" ht="18.75" customHeight="1">
      <c r="A25" s="50"/>
      <c r="B25" s="50"/>
      <c r="C25" s="50"/>
      <c r="D25" s="50"/>
    </row>
    <row r="26" spans="1:4" s="306" customFormat="1" ht="21" customHeight="1">
      <c r="A26" s="372" t="s">
        <v>67</v>
      </c>
      <c r="B26" s="372"/>
      <c r="C26" s="383"/>
      <c r="D26" s="383">
        <v>18</v>
      </c>
    </row>
    <row r="27" spans="1:4" ht="12.75">
      <c r="A27" s="370"/>
      <c r="B27" s="370"/>
      <c r="C27" s="51"/>
      <c r="D27" s="239"/>
    </row>
    <row r="30" spans="1:4" ht="12.75">
      <c r="A30" s="52"/>
      <c r="B30" s="52"/>
      <c r="C30" s="52"/>
      <c r="D30" s="52"/>
    </row>
    <row r="31" spans="1:4" ht="12.75">
      <c r="A31" s="52"/>
      <c r="B31" s="52"/>
      <c r="C31" s="52"/>
      <c r="D31" s="52"/>
    </row>
    <row r="32" spans="1:4" ht="12.75">
      <c r="A32" s="52"/>
      <c r="B32" s="52"/>
      <c r="C32" s="52"/>
      <c r="D32" s="52"/>
    </row>
  </sheetData>
  <sheetProtection/>
  <mergeCells count="10">
    <mergeCell ref="B4:D4"/>
    <mergeCell ref="A1:D1"/>
    <mergeCell ref="A22:B22"/>
    <mergeCell ref="A27:B27"/>
    <mergeCell ref="A21:C21"/>
    <mergeCell ref="A24:C24"/>
    <mergeCell ref="A26:B26"/>
    <mergeCell ref="A4:A6"/>
    <mergeCell ref="B5:D5"/>
    <mergeCell ref="A23:C23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rightToLeft="1" view="pageBreakPreview" zoomScaleSheetLayoutView="100" zoomScalePageLayoutView="0" workbookViewId="0" topLeftCell="A10">
      <selection activeCell="D22" sqref="D22"/>
    </sheetView>
  </sheetViews>
  <sheetFormatPr defaultColWidth="9.140625" defaultRowHeight="12.75"/>
  <cols>
    <col min="1" max="1" width="20.00390625" style="0" customWidth="1"/>
    <col min="2" max="2" width="21.421875" style="0" customWidth="1"/>
    <col min="3" max="4" width="26.28125" style="0" customWidth="1"/>
    <col min="5" max="6" width="19.140625" style="0" customWidth="1"/>
    <col min="7" max="8" width="17.7109375" style="0" customWidth="1"/>
  </cols>
  <sheetData>
    <row r="1" spans="1:8" s="296" customFormat="1" ht="38.25" customHeight="1">
      <c r="A1" s="384" t="s">
        <v>185</v>
      </c>
      <c r="B1" s="384"/>
      <c r="C1" s="384"/>
      <c r="D1" s="384"/>
      <c r="E1" s="13"/>
      <c r="F1" s="13"/>
      <c r="G1" s="13"/>
      <c r="H1" s="13"/>
    </row>
    <row r="2" spans="1:7" s="296" customFormat="1" ht="24.75" customHeight="1" thickBot="1">
      <c r="A2" s="173" t="s">
        <v>122</v>
      </c>
      <c r="B2" s="173"/>
      <c r="D2" s="295" t="s">
        <v>172</v>
      </c>
      <c r="E2" s="116"/>
      <c r="F2" s="116"/>
      <c r="G2" s="116"/>
    </row>
    <row r="3" spans="1:11" ht="35.25" customHeight="1" thickTop="1">
      <c r="A3" s="147" t="s">
        <v>24</v>
      </c>
      <c r="B3" s="323" t="s">
        <v>1</v>
      </c>
      <c r="C3" s="323" t="s">
        <v>0</v>
      </c>
      <c r="D3" s="323" t="s">
        <v>140</v>
      </c>
      <c r="E3" s="6"/>
      <c r="F3" s="6"/>
      <c r="G3" s="6"/>
      <c r="H3" s="6"/>
      <c r="I3" s="6"/>
      <c r="J3" s="6"/>
      <c r="K3" s="6"/>
    </row>
    <row r="4" spans="1:11" ht="21.75" customHeight="1">
      <c r="A4" s="69" t="s">
        <v>8</v>
      </c>
      <c r="B4" s="259">
        <v>0.03</v>
      </c>
      <c r="C4" s="259">
        <v>0.08</v>
      </c>
      <c r="D4" s="259">
        <v>0.06</v>
      </c>
      <c r="E4" s="6"/>
      <c r="F4" s="6"/>
      <c r="G4" s="6"/>
      <c r="H4" s="6"/>
      <c r="I4" s="6"/>
      <c r="J4" s="6"/>
      <c r="K4" s="6"/>
    </row>
    <row r="5" spans="1:11" ht="21.75" customHeight="1">
      <c r="A5" s="69" t="s">
        <v>9</v>
      </c>
      <c r="B5" s="259">
        <v>0.01</v>
      </c>
      <c r="C5" s="259">
        <v>0.03</v>
      </c>
      <c r="D5" s="259">
        <v>0.02</v>
      </c>
      <c r="E5" s="161"/>
      <c r="F5" s="161"/>
      <c r="G5" s="161"/>
      <c r="H5" s="161"/>
      <c r="I5" s="161"/>
      <c r="J5" s="161"/>
      <c r="K5" s="162"/>
    </row>
    <row r="6" spans="1:11" ht="21.75" customHeight="1">
      <c r="A6" s="69" t="s">
        <v>58</v>
      </c>
      <c r="B6" s="259" t="s">
        <v>138</v>
      </c>
      <c r="C6" s="259" t="s">
        <v>138</v>
      </c>
      <c r="D6" s="259" t="s">
        <v>138</v>
      </c>
      <c r="E6" s="163"/>
      <c r="F6" s="163"/>
      <c r="G6" s="163"/>
      <c r="H6" s="163"/>
      <c r="I6" s="163"/>
      <c r="J6" s="163"/>
      <c r="K6" s="164"/>
    </row>
    <row r="7" spans="1:11" ht="21.75" customHeight="1">
      <c r="A7" s="69" t="s">
        <v>11</v>
      </c>
      <c r="B7" s="259">
        <v>0.07</v>
      </c>
      <c r="C7" s="259">
        <v>0.08</v>
      </c>
      <c r="D7" s="259">
        <v>0.07</v>
      </c>
      <c r="E7" s="6"/>
      <c r="F7" s="6"/>
      <c r="G7" s="6"/>
      <c r="H7" s="6"/>
      <c r="I7" s="6"/>
      <c r="J7" s="6"/>
      <c r="K7" s="6"/>
    </row>
    <row r="8" spans="1:11" ht="21.75" customHeight="1">
      <c r="A8" s="69" t="s">
        <v>57</v>
      </c>
      <c r="B8" s="259" t="s">
        <v>138</v>
      </c>
      <c r="C8" s="259" t="s">
        <v>138</v>
      </c>
      <c r="D8" s="259" t="s">
        <v>138</v>
      </c>
      <c r="E8" s="6"/>
      <c r="F8" s="6"/>
      <c r="G8" s="6"/>
      <c r="H8" s="6"/>
      <c r="I8" s="6"/>
      <c r="J8" s="6"/>
      <c r="K8" s="6"/>
    </row>
    <row r="9" spans="1:11" ht="21.75" customHeight="1">
      <c r="A9" s="70" t="s">
        <v>13</v>
      </c>
      <c r="B9" s="259">
        <v>0.008</v>
      </c>
      <c r="C9" s="259">
        <v>0.01</v>
      </c>
      <c r="D9" s="259">
        <v>0.009</v>
      </c>
      <c r="E9" s="6"/>
      <c r="F9" s="6"/>
      <c r="G9" s="6"/>
      <c r="H9" s="6"/>
      <c r="I9" s="6"/>
      <c r="J9" s="6"/>
      <c r="K9" s="6"/>
    </row>
    <row r="10" spans="1:11" ht="21.75" customHeight="1">
      <c r="A10" s="70" t="s">
        <v>14</v>
      </c>
      <c r="B10" s="259">
        <v>0.01</v>
      </c>
      <c r="C10" s="259">
        <v>0.02</v>
      </c>
      <c r="D10" s="259">
        <v>0.01</v>
      </c>
      <c r="E10" s="6"/>
      <c r="F10" s="165"/>
      <c r="G10" s="165"/>
      <c r="H10" s="165"/>
      <c r="I10" s="165"/>
      <c r="J10" s="6"/>
      <c r="K10" s="166"/>
    </row>
    <row r="11" spans="1:11" ht="21.75" customHeight="1">
      <c r="A11" s="70" t="s">
        <v>15</v>
      </c>
      <c r="B11" s="259" t="s">
        <v>138</v>
      </c>
      <c r="C11" s="259" t="s">
        <v>138</v>
      </c>
      <c r="D11" s="259" t="s">
        <v>138</v>
      </c>
      <c r="E11" s="6"/>
      <c r="F11" s="165"/>
      <c r="G11" s="165"/>
      <c r="H11" s="165"/>
      <c r="I11" s="165"/>
      <c r="J11" s="6"/>
      <c r="K11" s="166"/>
    </row>
    <row r="12" spans="1:11" ht="21.75" customHeight="1">
      <c r="A12" s="70" t="s">
        <v>47</v>
      </c>
      <c r="B12" s="259">
        <v>0.01</v>
      </c>
      <c r="C12" s="259">
        <v>0.03</v>
      </c>
      <c r="D12" s="259">
        <v>0.02</v>
      </c>
      <c r="E12" s="6"/>
      <c r="F12" s="6"/>
      <c r="G12" s="161"/>
      <c r="H12" s="6"/>
      <c r="I12" s="6"/>
      <c r="J12" s="6"/>
      <c r="K12" s="6"/>
    </row>
    <row r="13" spans="1:4" ht="21.75" customHeight="1">
      <c r="A13" s="70" t="s">
        <v>48</v>
      </c>
      <c r="B13" s="259" t="s">
        <v>138</v>
      </c>
      <c r="C13" s="259" t="s">
        <v>138</v>
      </c>
      <c r="D13" s="259" t="s">
        <v>138</v>
      </c>
    </row>
    <row r="14" spans="1:4" ht="21.75" customHeight="1">
      <c r="A14" s="70" t="s">
        <v>17</v>
      </c>
      <c r="B14" s="259" t="s">
        <v>138</v>
      </c>
      <c r="C14" s="259" t="s">
        <v>138</v>
      </c>
      <c r="D14" s="259" t="s">
        <v>138</v>
      </c>
    </row>
    <row r="15" spans="1:4" ht="21.75" customHeight="1">
      <c r="A15" s="70" t="s">
        <v>18</v>
      </c>
      <c r="B15" s="260" t="s">
        <v>138</v>
      </c>
      <c r="C15" s="260" t="s">
        <v>138</v>
      </c>
      <c r="D15" s="260" t="s">
        <v>138</v>
      </c>
    </row>
    <row r="16" spans="1:4" ht="21.75" customHeight="1" thickBot="1">
      <c r="A16" s="132" t="s">
        <v>45</v>
      </c>
      <c r="B16" s="273"/>
      <c r="C16" s="273"/>
      <c r="D16" s="258">
        <f>AVERAGE(D4:D15)</f>
        <v>0.03150000000000001</v>
      </c>
    </row>
    <row r="17" spans="1:8" ht="18.75" customHeight="1" thickTop="1">
      <c r="A17" s="349" t="s">
        <v>194</v>
      </c>
      <c r="B17" s="349"/>
      <c r="C17" s="151"/>
      <c r="D17" s="151"/>
      <c r="E17" s="35"/>
      <c r="F17" s="35"/>
      <c r="G17" s="35"/>
      <c r="H17" s="35"/>
    </row>
    <row r="18" spans="1:8" ht="4.5" customHeight="1" hidden="1">
      <c r="A18" s="349"/>
      <c r="B18" s="349"/>
      <c r="C18" s="151"/>
      <c r="D18" s="151"/>
      <c r="E18" s="369"/>
      <c r="F18" s="369"/>
      <c r="G18" s="369"/>
      <c r="H18" s="150"/>
    </row>
    <row r="19" spans="1:8" ht="18.75" customHeight="1">
      <c r="A19" s="349" t="s">
        <v>88</v>
      </c>
      <c r="B19" s="349"/>
      <c r="C19" s="151"/>
      <c r="D19" s="151"/>
      <c r="E19" s="219"/>
      <c r="F19" s="219"/>
      <c r="G19" s="219"/>
      <c r="H19" s="219"/>
    </row>
    <row r="20" spans="1:8" ht="24" customHeight="1">
      <c r="A20" s="349" t="s">
        <v>193</v>
      </c>
      <c r="B20" s="349"/>
      <c r="C20" s="152"/>
      <c r="D20" s="152"/>
      <c r="E20" s="81"/>
      <c r="F20" s="81"/>
      <c r="G20" s="81"/>
      <c r="H20" s="81"/>
    </row>
    <row r="21" spans="1:8" ht="46.5" customHeight="1">
      <c r="A21" s="174"/>
      <c r="B21" s="174"/>
      <c r="C21" s="146"/>
      <c r="D21" s="146"/>
      <c r="E21" s="167"/>
      <c r="F21" s="167"/>
      <c r="G21" s="167"/>
      <c r="H21" s="36"/>
    </row>
    <row r="22" spans="1:8" s="120" customFormat="1" ht="12.75">
      <c r="A22" s="338" t="s">
        <v>67</v>
      </c>
      <c r="B22" s="338"/>
      <c r="C22" s="277"/>
      <c r="D22" s="395">
        <v>19</v>
      </c>
      <c r="E22" s="55"/>
      <c r="F22" s="55"/>
      <c r="G22" s="297"/>
      <c r="H22" s="55"/>
    </row>
    <row r="23" spans="5:7" ht="12.75">
      <c r="E23" s="6"/>
      <c r="F23" s="6"/>
      <c r="G23" s="6"/>
    </row>
  </sheetData>
  <sheetProtection/>
  <mergeCells count="7">
    <mergeCell ref="A17:B17"/>
    <mergeCell ref="A18:B18"/>
    <mergeCell ref="E18:G18"/>
    <mergeCell ref="A20:B20"/>
    <mergeCell ref="A22:B22"/>
    <mergeCell ref="A1:D1"/>
    <mergeCell ref="A19:B19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rightToLeft="1" view="pageBreakPreview"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8" width="14.7109375" style="0" customWidth="1"/>
    <col min="14" max="14" width="24.00390625" style="0" customWidth="1"/>
    <col min="15" max="15" width="9.7109375" style="0" customWidth="1"/>
  </cols>
  <sheetData>
    <row r="1" spans="1:8" s="385" customFormat="1" ht="33" customHeight="1">
      <c r="A1" s="384" t="s">
        <v>147</v>
      </c>
      <c r="B1" s="384"/>
      <c r="C1" s="384"/>
      <c r="D1" s="384"/>
      <c r="E1" s="384"/>
      <c r="F1" s="384"/>
      <c r="G1" s="384"/>
      <c r="H1" s="384"/>
    </row>
    <row r="2" spans="1:8" s="14" customFormat="1" ht="21" customHeight="1" thickBot="1">
      <c r="A2" s="386" t="s">
        <v>123</v>
      </c>
      <c r="B2" s="387"/>
      <c r="C2" s="387"/>
      <c r="D2" s="387"/>
      <c r="E2" s="388"/>
      <c r="F2" s="388"/>
      <c r="G2" s="388"/>
      <c r="H2" s="388"/>
    </row>
    <row r="3" spans="1:8" s="120" customFormat="1" ht="30.75" customHeight="1" thickTop="1">
      <c r="A3" s="334" t="s">
        <v>24</v>
      </c>
      <c r="B3" s="276" t="s">
        <v>174</v>
      </c>
      <c r="C3" s="276" t="s">
        <v>89</v>
      </c>
      <c r="D3" s="276" t="s">
        <v>175</v>
      </c>
      <c r="E3" s="276" t="s">
        <v>176</v>
      </c>
      <c r="F3" s="276" t="s">
        <v>90</v>
      </c>
      <c r="G3" s="276" t="s">
        <v>177</v>
      </c>
      <c r="H3" s="276" t="s">
        <v>200</v>
      </c>
    </row>
    <row r="4" spans="1:8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91</v>
      </c>
      <c r="G4" s="175" t="s">
        <v>91</v>
      </c>
      <c r="H4" s="175" t="s">
        <v>173</v>
      </c>
    </row>
    <row r="5" spans="1:10" ht="24" customHeight="1">
      <c r="A5" s="69" t="s">
        <v>8</v>
      </c>
      <c r="B5" s="187">
        <v>0.044</v>
      </c>
      <c r="C5" s="187">
        <v>0.033</v>
      </c>
      <c r="D5" s="187">
        <v>0.033</v>
      </c>
      <c r="E5" s="187">
        <v>0.066</v>
      </c>
      <c r="F5" s="187">
        <v>0.961</v>
      </c>
      <c r="G5" s="187">
        <v>1.814</v>
      </c>
      <c r="H5" s="187">
        <v>206</v>
      </c>
      <c r="I5" s="187">
        <v>0.206</v>
      </c>
      <c r="J5">
        <f>I5*1000</f>
        <v>206</v>
      </c>
    </row>
    <row r="6" spans="1:15" ht="24" customHeight="1">
      <c r="A6" s="69" t="s">
        <v>9</v>
      </c>
      <c r="B6" s="187">
        <v>0.035</v>
      </c>
      <c r="C6" s="187">
        <v>0.036</v>
      </c>
      <c r="D6" s="187">
        <v>0.036</v>
      </c>
      <c r="E6" s="187">
        <v>0.072</v>
      </c>
      <c r="F6" s="187">
        <v>1.033</v>
      </c>
      <c r="G6" s="187">
        <v>1.834</v>
      </c>
      <c r="H6" s="187">
        <v>130</v>
      </c>
      <c r="I6" s="187">
        <v>0.13</v>
      </c>
      <c r="J6">
        <f aca="true" t="shared" si="0" ref="J6:J16">I6*1000</f>
        <v>130</v>
      </c>
      <c r="M6" s="307" t="s">
        <v>32</v>
      </c>
      <c r="N6" s="307" t="s">
        <v>102</v>
      </c>
      <c r="O6" s="308">
        <v>0.032</v>
      </c>
    </row>
    <row r="7" spans="1:15" ht="24" customHeight="1">
      <c r="A7" s="69" t="s">
        <v>58</v>
      </c>
      <c r="B7" s="187">
        <v>0.041</v>
      </c>
      <c r="C7" s="187">
        <v>0.012</v>
      </c>
      <c r="D7" s="187">
        <v>0.026</v>
      </c>
      <c r="E7" s="187">
        <v>0.038</v>
      </c>
      <c r="F7" s="187">
        <v>0.612</v>
      </c>
      <c r="G7" s="187">
        <v>1.707</v>
      </c>
      <c r="H7" s="187">
        <v>194</v>
      </c>
      <c r="I7" s="187">
        <v>0.194</v>
      </c>
      <c r="J7">
        <f t="shared" si="0"/>
        <v>194</v>
      </c>
      <c r="M7" s="307"/>
      <c r="N7" s="307" t="s">
        <v>110</v>
      </c>
      <c r="O7" s="308">
        <v>0.017</v>
      </c>
    </row>
    <row r="8" spans="1:15" ht="24" customHeight="1">
      <c r="A8" s="69" t="s">
        <v>11</v>
      </c>
      <c r="B8" s="187">
        <v>0.027</v>
      </c>
      <c r="C8" s="187">
        <v>0.01</v>
      </c>
      <c r="D8" s="187">
        <v>0.024</v>
      </c>
      <c r="E8" s="187">
        <v>0.034</v>
      </c>
      <c r="F8" s="187">
        <v>0.5</v>
      </c>
      <c r="G8" s="187">
        <v>1.718</v>
      </c>
      <c r="H8" s="187">
        <v>100</v>
      </c>
      <c r="I8" s="187">
        <v>0.1</v>
      </c>
      <c r="J8">
        <f t="shared" si="0"/>
        <v>100</v>
      </c>
      <c r="M8" s="307"/>
      <c r="N8" s="307" t="s">
        <v>103</v>
      </c>
      <c r="O8" s="308">
        <v>0.029</v>
      </c>
    </row>
    <row r="9" spans="1:15" ht="24" customHeight="1">
      <c r="A9" s="69" t="s">
        <v>57</v>
      </c>
      <c r="B9" s="187">
        <v>0.02</v>
      </c>
      <c r="C9" s="187">
        <v>0.014</v>
      </c>
      <c r="D9" s="187">
        <v>0.024</v>
      </c>
      <c r="E9" s="187">
        <v>0.038</v>
      </c>
      <c r="F9" s="187">
        <v>0.339</v>
      </c>
      <c r="G9" s="187">
        <v>1.615</v>
      </c>
      <c r="H9" s="187">
        <v>141</v>
      </c>
      <c r="I9" s="187">
        <v>0.141</v>
      </c>
      <c r="J9">
        <f t="shared" si="0"/>
        <v>141</v>
      </c>
      <c r="M9" s="307"/>
      <c r="N9" s="307" t="s">
        <v>104</v>
      </c>
      <c r="O9" s="308">
        <v>0.036</v>
      </c>
    </row>
    <row r="10" spans="1:15" ht="24" customHeight="1">
      <c r="A10" s="70" t="s">
        <v>13</v>
      </c>
      <c r="B10" s="187">
        <v>0.028</v>
      </c>
      <c r="C10" s="187">
        <v>0.015</v>
      </c>
      <c r="D10" s="187">
        <v>0.022</v>
      </c>
      <c r="E10" s="187">
        <v>0.037</v>
      </c>
      <c r="F10" s="187">
        <v>0.197</v>
      </c>
      <c r="G10" s="187">
        <v>1.635</v>
      </c>
      <c r="H10" s="187">
        <v>150</v>
      </c>
      <c r="I10" s="187">
        <v>0.15</v>
      </c>
      <c r="J10">
        <f t="shared" si="0"/>
        <v>150</v>
      </c>
      <c r="M10" s="307"/>
      <c r="N10" s="307" t="s">
        <v>105</v>
      </c>
      <c r="O10" s="308">
        <v>0.007</v>
      </c>
    </row>
    <row r="11" spans="1:15" ht="24" customHeight="1">
      <c r="A11" s="70" t="s">
        <v>14</v>
      </c>
      <c r="B11" s="187">
        <v>0.031</v>
      </c>
      <c r="C11" s="187">
        <v>0.031</v>
      </c>
      <c r="D11" s="187">
        <v>0.029</v>
      </c>
      <c r="E11" s="187">
        <v>0.06</v>
      </c>
      <c r="F11" s="187">
        <v>0.276</v>
      </c>
      <c r="G11" s="187">
        <v>1.697</v>
      </c>
      <c r="H11" s="187">
        <v>192</v>
      </c>
      <c r="I11" s="187">
        <v>0.192</v>
      </c>
      <c r="J11">
        <f t="shared" si="0"/>
        <v>192</v>
      </c>
      <c r="M11" s="307"/>
      <c r="N11" s="307" t="s">
        <v>166</v>
      </c>
      <c r="O11" s="308">
        <v>0.569</v>
      </c>
    </row>
    <row r="12" spans="1:15" ht="24" customHeight="1">
      <c r="A12" s="70" t="s">
        <v>15</v>
      </c>
      <c r="B12" s="187">
        <v>0.018</v>
      </c>
      <c r="C12" s="187">
        <v>0.02</v>
      </c>
      <c r="D12" s="187">
        <v>0.023</v>
      </c>
      <c r="E12" s="187">
        <v>0.043</v>
      </c>
      <c r="F12" s="187">
        <v>0.296</v>
      </c>
      <c r="G12" s="187">
        <v>1.73</v>
      </c>
      <c r="H12" s="187">
        <v>193</v>
      </c>
      <c r="I12" s="187">
        <v>0.193</v>
      </c>
      <c r="J12">
        <f t="shared" si="0"/>
        <v>193</v>
      </c>
      <c r="M12" s="307"/>
      <c r="N12" s="307"/>
      <c r="O12" s="308"/>
    </row>
    <row r="13" spans="1:15" ht="24" customHeight="1">
      <c r="A13" s="70" t="s">
        <v>47</v>
      </c>
      <c r="B13" s="187">
        <v>0.045</v>
      </c>
      <c r="C13" s="194" t="s">
        <v>138</v>
      </c>
      <c r="D13" s="194" t="s">
        <v>138</v>
      </c>
      <c r="E13" s="194" t="s">
        <v>138</v>
      </c>
      <c r="F13" s="187">
        <v>0.534</v>
      </c>
      <c r="G13" s="187">
        <v>1.69</v>
      </c>
      <c r="H13" s="187">
        <v>149</v>
      </c>
      <c r="I13" s="187">
        <v>0.149</v>
      </c>
      <c r="J13">
        <f t="shared" si="0"/>
        <v>149</v>
      </c>
      <c r="M13" s="307" t="s">
        <v>33</v>
      </c>
      <c r="N13" s="307" t="s">
        <v>106</v>
      </c>
      <c r="O13" s="308">
        <v>0.019</v>
      </c>
    </row>
    <row r="14" spans="1:15" ht="24" customHeight="1">
      <c r="A14" s="70" t="s">
        <v>48</v>
      </c>
      <c r="B14" s="187">
        <v>0.041</v>
      </c>
      <c r="C14" s="194" t="s">
        <v>138</v>
      </c>
      <c r="D14" s="194" t="s">
        <v>138</v>
      </c>
      <c r="E14" s="194" t="s">
        <v>138</v>
      </c>
      <c r="F14" s="187">
        <v>0.846</v>
      </c>
      <c r="G14" s="187">
        <v>1.66</v>
      </c>
      <c r="H14" s="187">
        <v>259</v>
      </c>
      <c r="I14" s="187">
        <v>0.259</v>
      </c>
      <c r="J14">
        <f t="shared" si="0"/>
        <v>259</v>
      </c>
      <c r="M14" s="307"/>
      <c r="N14" s="307" t="s">
        <v>167</v>
      </c>
      <c r="O14" s="308">
        <v>0.021</v>
      </c>
    </row>
    <row r="15" spans="1:15" ht="24" customHeight="1">
      <c r="A15" s="70" t="s">
        <v>17</v>
      </c>
      <c r="B15" s="187">
        <v>0.018</v>
      </c>
      <c r="C15" s="194" t="s">
        <v>138</v>
      </c>
      <c r="D15" s="194" t="s">
        <v>138</v>
      </c>
      <c r="E15" s="194" t="s">
        <v>138</v>
      </c>
      <c r="F15" s="187">
        <v>0.525</v>
      </c>
      <c r="G15" s="187">
        <v>1.674</v>
      </c>
      <c r="H15" s="187">
        <v>97</v>
      </c>
      <c r="I15" s="187">
        <v>0.097</v>
      </c>
      <c r="J15">
        <f t="shared" si="0"/>
        <v>97</v>
      </c>
      <c r="M15" s="307"/>
      <c r="N15" s="307" t="s">
        <v>107</v>
      </c>
      <c r="O15" s="308">
        <v>0.011</v>
      </c>
    </row>
    <row r="16" spans="1:15" ht="24" customHeight="1">
      <c r="A16" s="71" t="s">
        <v>18</v>
      </c>
      <c r="B16" s="187">
        <v>0.032</v>
      </c>
      <c r="C16" s="194" t="s">
        <v>138</v>
      </c>
      <c r="D16" s="194" t="s">
        <v>138</v>
      </c>
      <c r="E16" s="194" t="s">
        <v>138</v>
      </c>
      <c r="F16" s="187">
        <v>1.292</v>
      </c>
      <c r="G16" s="187">
        <v>1.944</v>
      </c>
      <c r="H16" s="187">
        <v>114</v>
      </c>
      <c r="I16" s="187">
        <v>0.114</v>
      </c>
      <c r="J16">
        <f t="shared" si="0"/>
        <v>114</v>
      </c>
      <c r="M16" s="307"/>
      <c r="N16" s="307"/>
      <c r="O16" s="308"/>
    </row>
    <row r="17" spans="1:15" ht="24" customHeight="1" thickBot="1">
      <c r="A17" s="132" t="s">
        <v>45</v>
      </c>
      <c r="B17" s="183">
        <f aca="true" t="shared" si="1" ref="B17:H17">AVERAGE(B5:B16)</f>
        <v>0.03166666666666667</v>
      </c>
      <c r="C17" s="183">
        <f t="shared" si="1"/>
        <v>0.021374999999999998</v>
      </c>
      <c r="D17" s="183">
        <f t="shared" si="1"/>
        <v>0.027124999999999996</v>
      </c>
      <c r="E17" s="183">
        <f t="shared" si="1"/>
        <v>0.0485</v>
      </c>
      <c r="F17" s="183">
        <f t="shared" si="1"/>
        <v>0.6175833333333334</v>
      </c>
      <c r="G17" s="183">
        <f t="shared" si="1"/>
        <v>1.7264999999999997</v>
      </c>
      <c r="H17" s="183">
        <f t="shared" si="1"/>
        <v>160.41666666666666</v>
      </c>
      <c r="I17" s="183">
        <v>0.16</v>
      </c>
      <c r="M17" s="309" t="s">
        <v>41</v>
      </c>
      <c r="N17" s="310" t="s">
        <v>198</v>
      </c>
      <c r="O17" s="311">
        <v>0.005</v>
      </c>
    </row>
    <row r="18" spans="1:15" ht="24" customHeight="1" thickTop="1">
      <c r="A18" s="376" t="s">
        <v>195</v>
      </c>
      <c r="B18" s="376"/>
      <c r="C18" s="376"/>
      <c r="D18" s="376"/>
      <c r="E18" s="349"/>
      <c r="F18" s="349"/>
      <c r="G18" s="349"/>
      <c r="H18" s="349"/>
      <c r="M18" s="307"/>
      <c r="N18" s="310" t="s">
        <v>168</v>
      </c>
      <c r="O18" s="311">
        <v>0.012</v>
      </c>
    </row>
    <row r="19" spans="1:15" ht="20.25" customHeight="1">
      <c r="A19" s="349" t="s">
        <v>88</v>
      </c>
      <c r="B19" s="349"/>
      <c r="C19" s="329"/>
      <c r="D19" s="329"/>
      <c r="E19" s="329"/>
      <c r="F19" s="329"/>
      <c r="G19" s="329"/>
      <c r="H19" s="329"/>
      <c r="M19" s="307"/>
      <c r="N19" s="310" t="s">
        <v>169</v>
      </c>
      <c r="O19" s="311">
        <v>0.006</v>
      </c>
    </row>
    <row r="20" spans="1:15" ht="20.25" customHeight="1">
      <c r="A20" s="349" t="s">
        <v>193</v>
      </c>
      <c r="B20" s="349"/>
      <c r="C20" s="349"/>
      <c r="D20" s="99"/>
      <c r="E20" s="349"/>
      <c r="F20" s="349"/>
      <c r="G20" s="349"/>
      <c r="H20" s="349"/>
      <c r="M20" s="307"/>
      <c r="N20" s="307"/>
      <c r="O20" s="308"/>
    </row>
    <row r="21" spans="1:15" ht="2.25" customHeight="1" hidden="1">
      <c r="A21" s="328"/>
      <c r="B21" s="328"/>
      <c r="C21" s="328"/>
      <c r="D21" s="328"/>
      <c r="E21" s="328"/>
      <c r="F21" s="328"/>
      <c r="G21" s="328"/>
      <c r="H21" s="328"/>
      <c r="M21" s="307"/>
      <c r="N21" s="307"/>
      <c r="O21" s="308"/>
    </row>
    <row r="22" spans="1:15" ht="35.25" customHeight="1">
      <c r="A22" s="298"/>
      <c r="B22" s="298"/>
      <c r="C22" s="298"/>
      <c r="D22" s="298"/>
      <c r="E22" s="298"/>
      <c r="F22" s="298"/>
      <c r="G22" s="298"/>
      <c r="H22" s="298"/>
      <c r="M22" s="307" t="s">
        <v>36</v>
      </c>
      <c r="N22" s="307" t="s">
        <v>170</v>
      </c>
      <c r="O22" s="308">
        <v>0.01</v>
      </c>
    </row>
    <row r="23" spans="1:15" s="120" customFormat="1" ht="23.25" customHeight="1">
      <c r="A23" s="338" t="s">
        <v>67</v>
      </c>
      <c r="B23" s="338"/>
      <c r="C23" s="338"/>
      <c r="D23" s="338"/>
      <c r="E23" s="64"/>
      <c r="F23" s="64"/>
      <c r="G23" s="64"/>
      <c r="H23" s="64">
        <v>20</v>
      </c>
      <c r="M23" s="307"/>
      <c r="N23" s="307"/>
      <c r="O23" s="308"/>
    </row>
    <row r="24" spans="13:15" ht="15.75">
      <c r="M24" s="307" t="s">
        <v>38</v>
      </c>
      <c r="N24" s="307" t="s">
        <v>171</v>
      </c>
      <c r="O24" s="308">
        <v>0.01</v>
      </c>
    </row>
    <row r="31" ht="15">
      <c r="C31" s="12"/>
    </row>
    <row r="32" ht="12.75">
      <c r="B32" s="14"/>
    </row>
  </sheetData>
  <sheetProtection/>
  <mergeCells count="11">
    <mergeCell ref="A1:H1"/>
    <mergeCell ref="E2:H2"/>
    <mergeCell ref="A3:A4"/>
    <mergeCell ref="A19:B19"/>
    <mergeCell ref="E20:F20"/>
    <mergeCell ref="G20:H20"/>
    <mergeCell ref="A18:D18"/>
    <mergeCell ref="E18:F18"/>
    <mergeCell ref="G18:H18"/>
    <mergeCell ref="A23:D23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rightToLeft="1" view="pageBreakPreview" zoomScaleSheetLayoutView="100" zoomScalePageLayoutView="0" workbookViewId="0" topLeftCell="A13">
      <selection activeCell="F24" sqref="F24"/>
    </sheetView>
  </sheetViews>
  <sheetFormatPr defaultColWidth="9.140625" defaultRowHeight="12.75"/>
  <cols>
    <col min="1" max="6" width="15.7109375" style="0" customWidth="1"/>
  </cols>
  <sheetData>
    <row r="1" spans="1:6" s="120" customFormat="1" ht="33" customHeight="1">
      <c r="A1" s="384" t="s">
        <v>135</v>
      </c>
      <c r="B1" s="384"/>
      <c r="C1" s="384"/>
      <c r="D1" s="384"/>
      <c r="E1" s="384"/>
      <c r="F1" s="384"/>
    </row>
    <row r="2" spans="1:6" s="120" customFormat="1" ht="21.75" customHeight="1" thickBot="1">
      <c r="A2" s="173" t="s">
        <v>124</v>
      </c>
      <c r="B2" s="59"/>
      <c r="C2" s="59"/>
      <c r="D2" s="59"/>
      <c r="E2" s="377"/>
      <c r="F2" s="377"/>
    </row>
    <row r="3" spans="1:6" s="120" customFormat="1" ht="30.75" customHeight="1" thickTop="1">
      <c r="A3" s="334" t="s">
        <v>24</v>
      </c>
      <c r="B3" s="276" t="s">
        <v>178</v>
      </c>
      <c r="C3" s="276" t="s">
        <v>89</v>
      </c>
      <c r="D3" s="276" t="s">
        <v>175</v>
      </c>
      <c r="E3" s="276" t="s">
        <v>176</v>
      </c>
      <c r="F3" s="327" t="s">
        <v>200</v>
      </c>
    </row>
    <row r="4" spans="1:6" s="120" customFormat="1" ht="20.25" customHeight="1">
      <c r="A4" s="335"/>
      <c r="B4" s="175" t="s">
        <v>91</v>
      </c>
      <c r="C4" s="175" t="s">
        <v>91</v>
      </c>
      <c r="D4" s="175" t="s">
        <v>91</v>
      </c>
      <c r="E4" s="175" t="s">
        <v>91</v>
      </c>
      <c r="F4" s="175" t="s">
        <v>173</v>
      </c>
    </row>
    <row r="5" spans="1:9" ht="24" customHeight="1">
      <c r="A5" s="69" t="s">
        <v>8</v>
      </c>
      <c r="B5" s="187">
        <v>0.05</v>
      </c>
      <c r="C5" s="193">
        <v>0.039</v>
      </c>
      <c r="D5" s="193">
        <v>0.028</v>
      </c>
      <c r="E5" s="193">
        <v>0.067</v>
      </c>
      <c r="F5" s="187">
        <v>216</v>
      </c>
      <c r="H5" s="193">
        <v>0.216</v>
      </c>
      <c r="I5">
        <f>H5*1000</f>
        <v>216</v>
      </c>
    </row>
    <row r="6" spans="1:9" ht="24" customHeight="1">
      <c r="A6" s="69" t="s">
        <v>9</v>
      </c>
      <c r="B6" s="193">
        <v>0.029</v>
      </c>
      <c r="C6" s="187">
        <v>0.03</v>
      </c>
      <c r="D6" s="193">
        <v>0.027</v>
      </c>
      <c r="E6" s="193">
        <v>0.057</v>
      </c>
      <c r="F6" s="187">
        <v>241</v>
      </c>
      <c r="H6" s="193">
        <v>0.241</v>
      </c>
      <c r="I6">
        <f aca="true" t="shared" si="0" ref="I6:I16">H6*1000</f>
        <v>241</v>
      </c>
    </row>
    <row r="7" spans="1:9" ht="24" customHeight="1">
      <c r="A7" s="69" t="s">
        <v>58</v>
      </c>
      <c r="B7" s="187">
        <v>0.012</v>
      </c>
      <c r="C7" s="187">
        <v>0.035</v>
      </c>
      <c r="D7" s="187">
        <v>0.014</v>
      </c>
      <c r="E7" s="187">
        <v>0.049</v>
      </c>
      <c r="F7" s="187">
        <v>216</v>
      </c>
      <c r="H7" s="193">
        <v>0.216</v>
      </c>
      <c r="I7">
        <f t="shared" si="0"/>
        <v>216</v>
      </c>
    </row>
    <row r="8" spans="1:9" ht="24" customHeight="1">
      <c r="A8" s="69" t="s">
        <v>11</v>
      </c>
      <c r="B8" s="193">
        <v>0.013</v>
      </c>
      <c r="C8" s="193">
        <v>0.019</v>
      </c>
      <c r="D8" s="193">
        <v>0.012</v>
      </c>
      <c r="E8" s="187">
        <v>0.03</v>
      </c>
      <c r="F8" s="187">
        <v>126</v>
      </c>
      <c r="H8" s="193">
        <v>0.126</v>
      </c>
      <c r="I8">
        <f t="shared" si="0"/>
        <v>126</v>
      </c>
    </row>
    <row r="9" spans="1:9" ht="24" customHeight="1">
      <c r="A9" s="69" t="s">
        <v>57</v>
      </c>
      <c r="B9" s="187">
        <v>0.01</v>
      </c>
      <c r="C9" s="193">
        <v>0.025</v>
      </c>
      <c r="D9" s="193">
        <v>0.009</v>
      </c>
      <c r="E9" s="193">
        <v>0.034</v>
      </c>
      <c r="F9" s="187">
        <v>155</v>
      </c>
      <c r="H9" s="193">
        <v>0.155</v>
      </c>
      <c r="I9">
        <f t="shared" si="0"/>
        <v>155</v>
      </c>
    </row>
    <row r="10" spans="1:9" ht="24" customHeight="1">
      <c r="A10" s="70" t="s">
        <v>13</v>
      </c>
      <c r="B10" s="187">
        <v>0.01</v>
      </c>
      <c r="C10" s="187">
        <v>0.019</v>
      </c>
      <c r="D10" s="187">
        <v>0.011</v>
      </c>
      <c r="E10" s="187">
        <v>0.03</v>
      </c>
      <c r="F10" s="187">
        <v>212</v>
      </c>
      <c r="H10" s="193">
        <v>0.212</v>
      </c>
      <c r="I10">
        <f t="shared" si="0"/>
        <v>212</v>
      </c>
    </row>
    <row r="11" spans="1:9" ht="24" customHeight="1">
      <c r="A11" s="70" t="s">
        <v>14</v>
      </c>
      <c r="B11" s="193">
        <v>0.011</v>
      </c>
      <c r="C11" s="193">
        <v>0.022</v>
      </c>
      <c r="D11" s="193">
        <v>0.016</v>
      </c>
      <c r="E11" s="193">
        <v>0.039</v>
      </c>
      <c r="F11" s="187">
        <v>247</v>
      </c>
      <c r="H11" s="193">
        <v>0.247</v>
      </c>
      <c r="I11">
        <f t="shared" si="0"/>
        <v>247</v>
      </c>
    </row>
    <row r="12" spans="1:9" ht="24" customHeight="1">
      <c r="A12" s="70" t="s">
        <v>15</v>
      </c>
      <c r="B12" s="193">
        <v>0.012</v>
      </c>
      <c r="C12" s="193">
        <v>0.013</v>
      </c>
      <c r="D12" s="193">
        <v>0.023</v>
      </c>
      <c r="E12" s="193">
        <v>0.036</v>
      </c>
      <c r="F12" s="187">
        <v>214</v>
      </c>
      <c r="H12" s="193">
        <v>0.214</v>
      </c>
      <c r="I12">
        <f t="shared" si="0"/>
        <v>214</v>
      </c>
    </row>
    <row r="13" spans="1:9" ht="24" customHeight="1">
      <c r="A13" s="70" t="s">
        <v>47</v>
      </c>
      <c r="B13" s="187">
        <v>0.016</v>
      </c>
      <c r="C13" s="187">
        <v>0.019</v>
      </c>
      <c r="D13" s="187">
        <v>0.034</v>
      </c>
      <c r="E13" s="187">
        <v>0.052</v>
      </c>
      <c r="F13" s="187">
        <v>187</v>
      </c>
      <c r="H13" s="193">
        <v>0.187</v>
      </c>
      <c r="I13">
        <f t="shared" si="0"/>
        <v>187</v>
      </c>
    </row>
    <row r="14" spans="1:9" ht="24" customHeight="1">
      <c r="A14" s="70" t="s">
        <v>48</v>
      </c>
      <c r="B14" s="193">
        <v>0.015</v>
      </c>
      <c r="C14" s="193">
        <v>0.032</v>
      </c>
      <c r="D14" s="193">
        <v>0.017</v>
      </c>
      <c r="E14" s="193">
        <v>0.049</v>
      </c>
      <c r="F14" s="187">
        <v>392</v>
      </c>
      <c r="H14" s="193">
        <v>0.392</v>
      </c>
      <c r="I14">
        <f t="shared" si="0"/>
        <v>392</v>
      </c>
    </row>
    <row r="15" spans="1:9" ht="24" customHeight="1">
      <c r="A15" s="70" t="s">
        <v>17</v>
      </c>
      <c r="B15" s="193">
        <v>0.012</v>
      </c>
      <c r="C15" s="193">
        <v>0.058</v>
      </c>
      <c r="D15" s="187">
        <v>0.01</v>
      </c>
      <c r="E15" s="193">
        <v>0.068</v>
      </c>
      <c r="F15" s="187">
        <v>206</v>
      </c>
      <c r="H15" s="193">
        <v>0.206</v>
      </c>
      <c r="I15">
        <f t="shared" si="0"/>
        <v>206</v>
      </c>
    </row>
    <row r="16" spans="1:9" ht="24" customHeight="1">
      <c r="A16" s="71" t="s">
        <v>49</v>
      </c>
      <c r="B16" s="187" t="s">
        <v>138</v>
      </c>
      <c r="C16" s="187">
        <v>0.035</v>
      </c>
      <c r="D16" s="187">
        <v>0.01</v>
      </c>
      <c r="E16" s="187">
        <v>0.045</v>
      </c>
      <c r="F16" s="187">
        <v>129</v>
      </c>
      <c r="H16" s="193">
        <v>0.129</v>
      </c>
      <c r="I16">
        <f t="shared" si="0"/>
        <v>129</v>
      </c>
    </row>
    <row r="17" spans="1:6" ht="24" customHeight="1" thickBot="1">
      <c r="A17" s="132" t="s">
        <v>45</v>
      </c>
      <c r="B17" s="183">
        <f>AVERAGE(B5:B15)</f>
        <v>0.017272727272727273</v>
      </c>
      <c r="C17" s="183">
        <f>AVERAGE(C5:C16)</f>
        <v>0.028833333333333332</v>
      </c>
      <c r="D17" s="183">
        <f>AVERAGE(D5:D16)</f>
        <v>0.017583333333333336</v>
      </c>
      <c r="E17" s="183">
        <f>AVERAGE(E5:E16)</f>
        <v>0.04633333333333333</v>
      </c>
      <c r="F17" s="183">
        <f>AVERAGE(F5:F16)</f>
        <v>211.75</v>
      </c>
    </row>
    <row r="18" spans="1:6" ht="5.25" customHeight="1" thickTop="1">
      <c r="A18" s="34"/>
      <c r="B18" s="35"/>
      <c r="C18" s="35"/>
      <c r="D18" s="35"/>
      <c r="E18" s="35"/>
      <c r="F18" s="35"/>
    </row>
    <row r="19" spans="1:6" ht="20.25" customHeight="1">
      <c r="A19" s="349" t="s">
        <v>88</v>
      </c>
      <c r="B19" s="349"/>
      <c r="C19" s="329"/>
      <c r="D19" s="369"/>
      <c r="E19" s="369"/>
      <c r="F19" s="369"/>
    </row>
    <row r="20" spans="1:6" ht="20.25" customHeight="1">
      <c r="A20" s="349" t="s">
        <v>193</v>
      </c>
      <c r="B20" s="349"/>
      <c r="C20" s="349"/>
      <c r="D20" s="81"/>
      <c r="E20" s="81"/>
      <c r="F20" s="81"/>
    </row>
    <row r="21" spans="1:6" ht="48" customHeight="1">
      <c r="A21" s="328"/>
      <c r="B21" s="328"/>
      <c r="C21" s="328"/>
      <c r="D21" s="328"/>
      <c r="E21" s="328"/>
      <c r="F21" s="328"/>
    </row>
    <row r="22" spans="1:6" ht="13.5" customHeight="1">
      <c r="A22" s="328"/>
      <c r="B22" s="328"/>
      <c r="C22" s="328"/>
      <c r="D22" s="328"/>
      <c r="E22" s="328"/>
      <c r="F22" s="328"/>
    </row>
    <row r="23" spans="1:6" ht="6" customHeight="1">
      <c r="A23" s="298"/>
      <c r="B23" s="298"/>
      <c r="C23" s="298"/>
      <c r="D23" s="298"/>
      <c r="E23" s="298"/>
      <c r="F23" s="298"/>
    </row>
    <row r="24" spans="1:6" s="120" customFormat="1" ht="23.25" customHeight="1">
      <c r="A24" s="338" t="s">
        <v>67</v>
      </c>
      <c r="B24" s="338"/>
      <c r="C24" s="338"/>
      <c r="D24" s="64"/>
      <c r="E24" s="64"/>
      <c r="F24" s="64">
        <v>21</v>
      </c>
    </row>
    <row r="32" ht="15">
      <c r="C32" s="12"/>
    </row>
    <row r="33" ht="12.75">
      <c r="B33" s="14"/>
    </row>
  </sheetData>
  <sheetProtection/>
  <mergeCells count="7">
    <mergeCell ref="A24:C24"/>
    <mergeCell ref="A1:F1"/>
    <mergeCell ref="E2:F2"/>
    <mergeCell ref="A3:A4"/>
    <mergeCell ref="D19:F19"/>
    <mergeCell ref="A19:B19"/>
    <mergeCell ref="A20:C20"/>
  </mergeCells>
  <printOptions horizontalCentered="1"/>
  <pageMargins left="0.708661417322835" right="0.708661417322835" top="0.59055118110236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Dalia</cp:lastModifiedBy>
  <cp:lastPrinted>2019-09-12T05:46:47Z</cp:lastPrinted>
  <dcterms:created xsi:type="dcterms:W3CDTF">2008-05-12T04:19:31Z</dcterms:created>
  <dcterms:modified xsi:type="dcterms:W3CDTF">2019-09-12T06:13:40Z</dcterms:modified>
  <cp:category/>
  <cp:version/>
  <cp:contentType/>
  <cp:contentStatus/>
</cp:coreProperties>
</file>